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4979B643-5756-419D-A737-A5A4DB98F9A0}" xr6:coauthVersionLast="43" xr6:coauthVersionMax="43" xr10:uidLastSave="{00000000-0000-0000-0000-000000000000}"/>
  <bookViews>
    <workbookView xWindow="1890" yWindow="75" windowWidth="26370" windowHeight="14820" tabRatio="671" xr2:uid="{00000000-000D-0000-FFFF-FFFF00000000}"/>
  </bookViews>
  <sheets>
    <sheet name="GetInfo &amp; GetInstrumentInfo" sheetId="12" r:id="rId1"/>
    <sheet name="Daily Forward Rates" sheetId="20" r:id="rId2"/>
    <sheet name="AUD Curve Comparison" sheetId="21" r:id="rId3"/>
    <sheet name="GapStep" sheetId="27" r:id="rId4"/>
    <sheet name="Diffs" sheetId="23" r:id="rId5"/>
    <sheet name="ZeroRates" sheetId="25" r:id="rId6"/>
    <sheet name="Config" sheetId="10" r:id="rId7"/>
  </sheets>
  <definedNames>
    <definedName name="Algorithms">Config!$E$2:$E$7</definedName>
    <definedName name="BaseDate">'GetInfo &amp; GetInstrumentInfo'!$C$1</definedName>
    <definedName name="Currency">Config!$C$2:$C$10</definedName>
    <definedName name="CurveList">'GetInfo &amp; GetInstrumentInfo'!$A$4:$A$73</definedName>
    <definedName name="FuturesRolls">Config!$G$2:$G$13</definedName>
    <definedName name="IRCurve1">'Daily Forward Rates'!$C$1</definedName>
    <definedName name="Markets">Config!$I$2:$I$4</definedName>
    <definedName name="RateIndex">Config!$D$2:$D$12</definedName>
  </definedNames>
  <calcPr calcId="191029" calcOnSave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" i="20" l="1"/>
  <c r="Y1" i="20"/>
  <c r="A4" i="12" a="1"/>
  <c r="A2" i="12"/>
  <c r="D2" i="12" a="1"/>
  <c r="B6" i="12" a="1"/>
  <c r="B18" i="12" l="1"/>
  <c r="C12" i="12"/>
  <c r="B9" i="12"/>
  <c r="B25" i="12"/>
  <c r="C19" i="12"/>
  <c r="B20" i="12"/>
  <c r="C14" i="12"/>
  <c r="B11" i="12"/>
  <c r="B27" i="12"/>
  <c r="C21" i="12"/>
  <c r="B6" i="12"/>
  <c r="B22" i="12"/>
  <c r="C16" i="12"/>
  <c r="B13" i="12"/>
  <c r="C7" i="12"/>
  <c r="C27" i="12"/>
  <c r="C11" i="12"/>
  <c r="C6" i="12"/>
  <c r="B19" i="12"/>
  <c r="C23" i="12"/>
  <c r="B14" i="12"/>
  <c r="C24" i="12"/>
  <c r="C10" i="12"/>
  <c r="C17" i="12"/>
  <c r="B8" i="12"/>
  <c r="B24" i="12"/>
  <c r="C18" i="12"/>
  <c r="B15" i="12"/>
  <c r="C9" i="12"/>
  <c r="C25" i="12"/>
  <c r="B10" i="12"/>
  <c r="B26" i="12"/>
  <c r="C20" i="12"/>
  <c r="B17" i="12"/>
  <c r="B7" i="12"/>
  <c r="B12" i="12"/>
  <c r="C22" i="12"/>
  <c r="C13" i="12"/>
  <c r="C8" i="12"/>
  <c r="B21" i="12"/>
  <c r="B16" i="12"/>
  <c r="C15" i="12"/>
  <c r="B23" i="12"/>
  <c r="C26" i="12"/>
  <c r="D2" i="12"/>
  <c r="D18" i="12"/>
  <c r="D34" i="12"/>
  <c r="E35" i="12"/>
  <c r="E16" i="12"/>
  <c r="E32" i="12"/>
  <c r="E31" i="12"/>
  <c r="D15" i="12"/>
  <c r="D31" i="12"/>
  <c r="E25" i="12"/>
  <c r="D4" i="12"/>
  <c r="D20" i="12"/>
  <c r="D36" i="12"/>
  <c r="E2" i="12"/>
  <c r="E18" i="12"/>
  <c r="E34" i="12"/>
  <c r="E37" i="12"/>
  <c r="D17" i="12"/>
  <c r="D33" i="12"/>
  <c r="E33" i="12"/>
  <c r="D6" i="12"/>
  <c r="D22" i="12"/>
  <c r="D38" i="12"/>
  <c r="E4" i="12"/>
  <c r="E20" i="12"/>
  <c r="E36" i="12"/>
  <c r="D3" i="12"/>
  <c r="D19" i="12"/>
  <c r="D35" i="12"/>
  <c r="D28" i="12"/>
  <c r="E26" i="12"/>
  <c r="D9" i="12"/>
  <c r="E9" i="12"/>
  <c r="D30" i="12"/>
  <c r="E12" i="12"/>
  <c r="E17" i="12"/>
  <c r="D27" i="12"/>
  <c r="D16" i="12"/>
  <c r="E23" i="12"/>
  <c r="E19" i="12"/>
  <c r="D8" i="12"/>
  <c r="D24" i="12"/>
  <c r="E7" i="12"/>
  <c r="E6" i="12"/>
  <c r="E22" i="12"/>
  <c r="E38" i="12"/>
  <c r="D5" i="12"/>
  <c r="D21" i="12"/>
  <c r="D37" i="12"/>
  <c r="D10" i="12"/>
  <c r="D26" i="12"/>
  <c r="E15" i="12"/>
  <c r="E8" i="12"/>
  <c r="E24" i="12"/>
  <c r="E5" i="12"/>
  <c r="D7" i="12"/>
  <c r="D23" i="12"/>
  <c r="E3" i="12"/>
  <c r="D12" i="12"/>
  <c r="E21" i="12"/>
  <c r="E11" i="12"/>
  <c r="D25" i="12"/>
  <c r="D14" i="12"/>
  <c r="E27" i="12"/>
  <c r="E28" i="12"/>
  <c r="D11" i="12"/>
  <c r="E13" i="12"/>
  <c r="D32" i="12"/>
  <c r="E30" i="12"/>
  <c r="D13" i="12"/>
  <c r="E14" i="12"/>
  <c r="E10" i="12"/>
  <c r="E29" i="12"/>
  <c r="D29" i="12"/>
  <c r="A12" i="12"/>
  <c r="A44" i="12"/>
  <c r="A76" i="12"/>
  <c r="A108" i="12"/>
  <c r="A51" i="12"/>
  <c r="A9" i="12"/>
  <c r="A41" i="12"/>
  <c r="A73" i="12"/>
  <c r="A105" i="12"/>
  <c r="A39" i="12"/>
  <c r="A123" i="12"/>
  <c r="A34" i="12"/>
  <c r="A66" i="12"/>
  <c r="A98" i="12"/>
  <c r="A19" i="12"/>
  <c r="A16" i="12"/>
  <c r="A48" i="12"/>
  <c r="A80" i="12"/>
  <c r="A112" i="12"/>
  <c r="A59" i="12"/>
  <c r="A13" i="12"/>
  <c r="A45" i="12"/>
  <c r="A77" i="12"/>
  <c r="A109" i="12"/>
  <c r="A43" i="12"/>
  <c r="A6" i="12"/>
  <c r="A38" i="12"/>
  <c r="A70" i="12"/>
  <c r="A102" i="12"/>
  <c r="A35" i="12"/>
  <c r="A20" i="12"/>
  <c r="A52" i="12"/>
  <c r="A84" i="12"/>
  <c r="A116" i="12"/>
  <c r="A71" i="12"/>
  <c r="A17" i="12"/>
  <c r="A49" i="12"/>
  <c r="A81" i="12"/>
  <c r="A113" i="12"/>
  <c r="A55" i="12"/>
  <c r="A10" i="12"/>
  <c r="A42" i="12"/>
  <c r="A74" i="12"/>
  <c r="A106" i="12"/>
  <c r="A47" i="12"/>
  <c r="A92" i="12"/>
  <c r="A25" i="12"/>
  <c r="A89" i="12"/>
  <c r="A75" i="12"/>
  <c r="A82" i="12"/>
  <c r="A79" i="12"/>
  <c r="A64" i="12"/>
  <c r="A11" i="12"/>
  <c r="A61" i="12"/>
  <c r="A125" i="12"/>
  <c r="A22" i="12"/>
  <c r="A86" i="12"/>
  <c r="A36" i="12"/>
  <c r="A100" i="12"/>
  <c r="A115" i="12"/>
  <c r="A97" i="12"/>
  <c r="A26" i="12"/>
  <c r="A90" i="12"/>
  <c r="A24" i="12"/>
  <c r="A56" i="12"/>
  <c r="A88" i="12"/>
  <c r="A120" i="12"/>
  <c r="A83" i="12"/>
  <c r="A21" i="12"/>
  <c r="A53" i="12"/>
  <c r="A85" i="12"/>
  <c r="A117" i="12"/>
  <c r="A67" i="12"/>
  <c r="A14" i="12"/>
  <c r="A46" i="12"/>
  <c r="A78" i="12"/>
  <c r="A110" i="12"/>
  <c r="A63" i="12"/>
  <c r="A28" i="12"/>
  <c r="A60" i="12"/>
  <c r="A124" i="12"/>
  <c r="A95" i="12"/>
  <c r="A57" i="12"/>
  <c r="A121" i="12"/>
  <c r="A18" i="12"/>
  <c r="A114" i="12"/>
  <c r="A32" i="12"/>
  <c r="A96" i="12"/>
  <c r="A103" i="12"/>
  <c r="A29" i="12"/>
  <c r="A93" i="12"/>
  <c r="A87" i="12"/>
  <c r="A54" i="12"/>
  <c r="A118" i="12"/>
  <c r="A4" i="12"/>
  <c r="A68" i="12"/>
  <c r="A23" i="12"/>
  <c r="A33" i="12"/>
  <c r="A99" i="12"/>
  <c r="A58" i="12"/>
  <c r="A122" i="12"/>
  <c r="A50" i="12"/>
  <c r="A65" i="12"/>
  <c r="A107" i="12"/>
  <c r="A91" i="12"/>
  <c r="A15" i="12"/>
  <c r="A69" i="12"/>
  <c r="A119" i="12"/>
  <c r="A8" i="12"/>
  <c r="A101" i="12"/>
  <c r="A40" i="12"/>
  <c r="A27" i="12"/>
  <c r="A72" i="12"/>
  <c r="A111" i="12"/>
  <c r="A104" i="12"/>
  <c r="A30" i="12"/>
  <c r="A31" i="12"/>
  <c r="A62" i="12"/>
  <c r="A5" i="12"/>
  <c r="A94" i="12"/>
  <c r="A37" i="12"/>
  <c r="A7" i="12"/>
  <c r="AA1" i="20"/>
  <c r="C1" i="12" l="1"/>
  <c r="F2" i="12" a="1"/>
  <c r="F2" i="12" l="1"/>
  <c r="F4" i="12"/>
  <c r="F6" i="12"/>
  <c r="F8" i="12"/>
  <c r="F10" i="12"/>
  <c r="F12" i="12"/>
  <c r="F14" i="12"/>
  <c r="F16" i="12"/>
  <c r="F18" i="12"/>
  <c r="F20" i="12"/>
  <c r="F22" i="12"/>
  <c r="F24" i="12"/>
  <c r="F26" i="12"/>
  <c r="F28" i="12"/>
  <c r="F30" i="12"/>
  <c r="F32" i="12"/>
  <c r="F34" i="12"/>
  <c r="F36" i="12"/>
  <c r="F38" i="12"/>
  <c r="G2" i="12"/>
  <c r="G4" i="12"/>
  <c r="G6" i="12"/>
  <c r="G8" i="12"/>
  <c r="G10" i="12"/>
  <c r="G12" i="12"/>
  <c r="G14" i="12"/>
  <c r="G16" i="12"/>
  <c r="G18" i="12"/>
  <c r="G20" i="12"/>
  <c r="G22" i="12"/>
  <c r="G24" i="12"/>
  <c r="G26" i="12"/>
  <c r="G28" i="12"/>
  <c r="G30" i="12"/>
  <c r="G32" i="12"/>
  <c r="G34" i="12"/>
  <c r="G36" i="12"/>
  <c r="G38" i="12"/>
  <c r="G3" i="12"/>
  <c r="G5" i="12"/>
  <c r="G7" i="12"/>
  <c r="G9" i="12"/>
  <c r="G11" i="12"/>
  <c r="G13" i="12"/>
  <c r="G15" i="12"/>
  <c r="G17" i="12"/>
  <c r="G19" i="12"/>
  <c r="G21" i="12"/>
  <c r="G23" i="12"/>
  <c r="G25" i="12"/>
  <c r="G27" i="12"/>
  <c r="G29" i="12"/>
  <c r="G31" i="12"/>
  <c r="G33" i="12"/>
  <c r="G35" i="12"/>
  <c r="G37" i="12"/>
  <c r="F3" i="12"/>
  <c r="F5" i="12"/>
  <c r="F7" i="12"/>
  <c r="F9" i="12"/>
  <c r="F11" i="12"/>
  <c r="F13" i="12"/>
  <c r="F15" i="12"/>
  <c r="F17" i="12"/>
  <c r="F19" i="12"/>
  <c r="F21" i="12"/>
  <c r="F23" i="12"/>
  <c r="F25" i="12"/>
  <c r="F27" i="12"/>
  <c r="F29" i="12"/>
  <c r="F31" i="12"/>
  <c r="F33" i="12"/>
  <c r="F35" i="12"/>
  <c r="F37" i="12"/>
  <c r="A2" i="20"/>
  <c r="AB2" i="20" s="1"/>
  <c r="AC2" i="20"/>
  <c r="T2" i="20" l="1"/>
  <c r="A3" i="20"/>
  <c r="T3" i="20" s="1"/>
  <c r="AB3" i="20"/>
  <c r="AC3" i="20"/>
  <c r="A4" i="20" l="1"/>
  <c r="A5" i="20" s="1"/>
  <c r="AB4" i="20"/>
  <c r="AC4" i="20"/>
  <c r="T4" i="20" l="1"/>
  <c r="AB5" i="20"/>
  <c r="A6" i="20"/>
  <c r="T5" i="20"/>
  <c r="AC5" i="20"/>
  <c r="A7" i="20" l="1"/>
  <c r="T6" i="20"/>
  <c r="AB6" i="20"/>
  <c r="AC6" i="20"/>
  <c r="AB7" i="20" l="1"/>
  <c r="A8" i="20"/>
  <c r="T7" i="20"/>
  <c r="AC7" i="20"/>
  <c r="A9" i="20" l="1"/>
  <c r="T8" i="20"/>
  <c r="AB8" i="20"/>
  <c r="AC8" i="20"/>
  <c r="AB9" i="20" l="1"/>
  <c r="A10" i="20"/>
  <c r="T9" i="20"/>
  <c r="AC9" i="20"/>
  <c r="A11" i="20" l="1"/>
  <c r="T10" i="20"/>
  <c r="AB10" i="20"/>
  <c r="AC10" i="20"/>
  <c r="AB11" i="20" l="1"/>
  <c r="A12" i="20"/>
  <c r="T11" i="20"/>
  <c r="AC11" i="20"/>
  <c r="A13" i="20" l="1"/>
  <c r="T12" i="20"/>
  <c r="AB12" i="20"/>
  <c r="AC12" i="20"/>
  <c r="AB13" i="20" l="1"/>
  <c r="A14" i="20"/>
  <c r="T13" i="20"/>
  <c r="AC13" i="20"/>
  <c r="A15" i="20" l="1"/>
  <c r="T14" i="20"/>
  <c r="AB14" i="20"/>
  <c r="AC14" i="20"/>
  <c r="AB15" i="20" l="1"/>
  <c r="A16" i="20"/>
  <c r="T15" i="20"/>
  <c r="AC15" i="20"/>
  <c r="A17" i="20" l="1"/>
  <c r="T16" i="20"/>
  <c r="AB16" i="20"/>
  <c r="AC16" i="20"/>
  <c r="AB17" i="20" l="1"/>
  <c r="A18" i="20"/>
  <c r="T17" i="20"/>
  <c r="AC17" i="20"/>
  <c r="AB18" i="20" l="1"/>
  <c r="A19" i="20"/>
  <c r="T18" i="20"/>
  <c r="AC18" i="20"/>
  <c r="A20" i="20" l="1"/>
  <c r="T19" i="20"/>
  <c r="AB19" i="20"/>
  <c r="AC19" i="20"/>
  <c r="AB20" i="20" l="1"/>
  <c r="A21" i="20"/>
  <c r="T20" i="20"/>
  <c r="AC20" i="20"/>
  <c r="A22" i="20" l="1"/>
  <c r="T21" i="20"/>
  <c r="AB21" i="20"/>
  <c r="AC21" i="20"/>
  <c r="AB22" i="20" l="1"/>
  <c r="A23" i="20"/>
  <c r="T22" i="20"/>
  <c r="AC22" i="20"/>
  <c r="A24" i="20" l="1"/>
  <c r="T23" i="20"/>
  <c r="AB23" i="20"/>
  <c r="AC23" i="20"/>
  <c r="AB24" i="20" l="1"/>
  <c r="A25" i="20"/>
  <c r="T24" i="20"/>
  <c r="AC24" i="20"/>
  <c r="A26" i="20" l="1"/>
  <c r="T25" i="20"/>
  <c r="AB25" i="20"/>
  <c r="AC25" i="20"/>
  <c r="AB26" i="20" l="1"/>
  <c r="A27" i="20"/>
  <c r="T26" i="20"/>
  <c r="AC26" i="20"/>
  <c r="A28" i="20" l="1"/>
  <c r="T27" i="20"/>
  <c r="AB27" i="20"/>
  <c r="AC27" i="20"/>
  <c r="AB28" i="20" l="1"/>
  <c r="A29" i="20"/>
  <c r="T28" i="20"/>
  <c r="AC28" i="20"/>
  <c r="A30" i="20" l="1"/>
  <c r="T29" i="20"/>
  <c r="AB29" i="20"/>
  <c r="AC29" i="20"/>
  <c r="AB30" i="20" l="1"/>
  <c r="A31" i="20"/>
  <c r="T30" i="20"/>
  <c r="AC30" i="20"/>
  <c r="A32" i="20" l="1"/>
  <c r="T31" i="20"/>
  <c r="AB31" i="20"/>
  <c r="AC31" i="20"/>
  <c r="AB32" i="20" l="1"/>
  <c r="A33" i="20"/>
  <c r="T32" i="20"/>
  <c r="AC32" i="20"/>
  <c r="A34" i="20" l="1"/>
  <c r="T33" i="20"/>
  <c r="AB33" i="20"/>
  <c r="AC33" i="20"/>
  <c r="AB34" i="20" l="1"/>
  <c r="A35" i="20"/>
  <c r="T34" i="20"/>
  <c r="AC34" i="20"/>
  <c r="A36" i="20" l="1"/>
  <c r="T35" i="20"/>
  <c r="AB35" i="20"/>
  <c r="AC35" i="20"/>
  <c r="AB36" i="20" l="1"/>
  <c r="A37" i="20"/>
  <c r="T36" i="20"/>
  <c r="AC36" i="20"/>
  <c r="A38" i="20" l="1"/>
  <c r="T37" i="20"/>
  <c r="AB37" i="20"/>
  <c r="AC37" i="20"/>
  <c r="AB38" i="20" l="1"/>
  <c r="A39" i="20"/>
  <c r="T38" i="20"/>
  <c r="AC38" i="20"/>
  <c r="A40" i="20" l="1"/>
  <c r="T39" i="20"/>
  <c r="AB39" i="20"/>
  <c r="AC39" i="20"/>
  <c r="AB40" i="20" l="1"/>
  <c r="A41" i="20"/>
  <c r="T40" i="20"/>
  <c r="AC40" i="20"/>
  <c r="A42" i="20" l="1"/>
  <c r="T41" i="20"/>
  <c r="AB41" i="20"/>
  <c r="AC41" i="20"/>
  <c r="AB42" i="20" l="1"/>
  <c r="A43" i="20"/>
  <c r="T42" i="20"/>
  <c r="AC42" i="20"/>
  <c r="A44" i="20" l="1"/>
  <c r="T43" i="20"/>
  <c r="AB43" i="20"/>
  <c r="AC43" i="20"/>
  <c r="AB44" i="20" l="1"/>
  <c r="A45" i="20"/>
  <c r="T44" i="20"/>
  <c r="AC44" i="20"/>
  <c r="A46" i="20" l="1"/>
  <c r="T45" i="20"/>
  <c r="AB45" i="20"/>
  <c r="AC45" i="20"/>
  <c r="AB46" i="20" l="1"/>
  <c r="A47" i="20"/>
  <c r="T46" i="20"/>
  <c r="AC46" i="20"/>
  <c r="A48" i="20" l="1"/>
  <c r="T47" i="20"/>
  <c r="AB47" i="20"/>
  <c r="AC47" i="20"/>
  <c r="AB48" i="20" l="1"/>
  <c r="A49" i="20"/>
  <c r="T48" i="20"/>
  <c r="AC48" i="20"/>
  <c r="A50" i="20" l="1"/>
  <c r="T49" i="20"/>
  <c r="AB49" i="20"/>
  <c r="AC49" i="20"/>
  <c r="AB50" i="20" l="1"/>
  <c r="A51" i="20"/>
  <c r="T50" i="20"/>
  <c r="AC50" i="20"/>
  <c r="A52" i="20" l="1"/>
  <c r="T51" i="20"/>
  <c r="AB51" i="20"/>
  <c r="AC51" i="20"/>
  <c r="AB52" i="20" l="1"/>
  <c r="A53" i="20"/>
  <c r="T52" i="20"/>
  <c r="AC52" i="20"/>
  <c r="A54" i="20" l="1"/>
  <c r="T53" i="20"/>
  <c r="AB53" i="20"/>
  <c r="AC53" i="20"/>
  <c r="AB54" i="20" l="1"/>
  <c r="A55" i="20"/>
  <c r="T54" i="20"/>
  <c r="AC54" i="20"/>
  <c r="A56" i="20" l="1"/>
  <c r="T55" i="20"/>
  <c r="AB55" i="20"/>
  <c r="AC55" i="20"/>
  <c r="AB56" i="20" l="1"/>
  <c r="A57" i="20"/>
  <c r="T56" i="20"/>
  <c r="AC56" i="20"/>
  <c r="A58" i="20" l="1"/>
  <c r="T57" i="20"/>
  <c r="AB57" i="20"/>
  <c r="AC57" i="20"/>
  <c r="AB58" i="20" l="1"/>
  <c r="A59" i="20"/>
  <c r="T58" i="20"/>
  <c r="AC58" i="20"/>
  <c r="A60" i="20" l="1"/>
  <c r="T59" i="20"/>
  <c r="AB59" i="20"/>
  <c r="AC59" i="20"/>
  <c r="AB60" i="20" l="1"/>
  <c r="A61" i="20"/>
  <c r="T60" i="20"/>
  <c r="AC60" i="20"/>
  <c r="A62" i="20" l="1"/>
  <c r="T61" i="20"/>
  <c r="AB61" i="20"/>
  <c r="AC61" i="20"/>
  <c r="AB62" i="20" l="1"/>
  <c r="A63" i="20"/>
  <c r="T62" i="20"/>
  <c r="AC62" i="20"/>
  <c r="A64" i="20" l="1"/>
  <c r="T63" i="20"/>
  <c r="AB63" i="20"/>
  <c r="AC63" i="20"/>
  <c r="AB64" i="20" l="1"/>
  <c r="A65" i="20"/>
  <c r="T64" i="20"/>
  <c r="AC64" i="20"/>
  <c r="T65" i="20" l="1"/>
  <c r="A66" i="20"/>
  <c r="AB65" i="20"/>
  <c r="AC65" i="20"/>
  <c r="AB66" i="20" l="1"/>
  <c r="A67" i="20"/>
  <c r="T66" i="20"/>
  <c r="AC66" i="20"/>
  <c r="A68" i="20" l="1"/>
  <c r="T67" i="20"/>
  <c r="AB67" i="20"/>
  <c r="AC67" i="20"/>
  <c r="AB68" i="20" l="1"/>
  <c r="A69" i="20"/>
  <c r="T68" i="20"/>
  <c r="AC68" i="20"/>
  <c r="A70" i="20" l="1"/>
  <c r="T69" i="20"/>
  <c r="AB69" i="20"/>
  <c r="AC69" i="20"/>
  <c r="AB70" i="20" l="1"/>
  <c r="A71" i="20"/>
  <c r="T70" i="20"/>
  <c r="AC70" i="20"/>
  <c r="A72" i="20" l="1"/>
  <c r="T71" i="20"/>
  <c r="AB71" i="20"/>
  <c r="AC71" i="20"/>
  <c r="AB72" i="20" l="1"/>
  <c r="A73" i="20"/>
  <c r="T72" i="20"/>
  <c r="AC72" i="20"/>
  <c r="A74" i="20" l="1"/>
  <c r="T73" i="20"/>
  <c r="AB73" i="20"/>
  <c r="AC73" i="20"/>
  <c r="AB74" i="20" l="1"/>
  <c r="A75" i="20"/>
  <c r="T74" i="20"/>
  <c r="AC74" i="20"/>
  <c r="A76" i="20" l="1"/>
  <c r="T75" i="20"/>
  <c r="AB75" i="20"/>
  <c r="AC75" i="20"/>
  <c r="AB76" i="20" l="1"/>
  <c r="A77" i="20"/>
  <c r="T76" i="20"/>
  <c r="AC76" i="20"/>
  <c r="A78" i="20" l="1"/>
  <c r="T77" i="20"/>
  <c r="AB77" i="20"/>
  <c r="AC77" i="20"/>
  <c r="AB78" i="20" l="1"/>
  <c r="A79" i="20"/>
  <c r="T78" i="20"/>
  <c r="AC78" i="20"/>
  <c r="A80" i="20" l="1"/>
  <c r="T79" i="20"/>
  <c r="AB79" i="20"/>
  <c r="AC79" i="20"/>
  <c r="AB80" i="20" l="1"/>
  <c r="A81" i="20"/>
  <c r="T80" i="20"/>
  <c r="AC80" i="20"/>
  <c r="A82" i="20" l="1"/>
  <c r="T81" i="20"/>
  <c r="AB81" i="20"/>
  <c r="AC81" i="20"/>
  <c r="AB82" i="20" l="1"/>
  <c r="A83" i="20"/>
  <c r="T82" i="20"/>
  <c r="AC82" i="20"/>
  <c r="A84" i="20" l="1"/>
  <c r="T83" i="20"/>
  <c r="AB83" i="20"/>
  <c r="AC83" i="20"/>
  <c r="AB84" i="20" l="1"/>
  <c r="A85" i="20"/>
  <c r="T84" i="20"/>
  <c r="AC84" i="20"/>
  <c r="A86" i="20" l="1"/>
  <c r="T85" i="20"/>
  <c r="AB85" i="20"/>
  <c r="AC85" i="20"/>
  <c r="AB86" i="20" l="1"/>
  <c r="A87" i="20"/>
  <c r="T86" i="20"/>
  <c r="AC86" i="20"/>
  <c r="A88" i="20" l="1"/>
  <c r="T87" i="20"/>
  <c r="AB87" i="20"/>
  <c r="AC87" i="20"/>
  <c r="AB88" i="20" l="1"/>
  <c r="A89" i="20"/>
  <c r="T88" i="20"/>
  <c r="AC88" i="20"/>
  <c r="A90" i="20" l="1"/>
  <c r="T89" i="20"/>
  <c r="AB89" i="20"/>
  <c r="AC89" i="20"/>
  <c r="A91" i="20" l="1"/>
  <c r="T90" i="20"/>
  <c r="AB90" i="20"/>
  <c r="AC90" i="20"/>
  <c r="AB91" i="20" l="1"/>
  <c r="A92" i="20"/>
  <c r="T91" i="20"/>
  <c r="AC91" i="20"/>
  <c r="A93" i="20" l="1"/>
  <c r="T92" i="20"/>
  <c r="AB92" i="20"/>
  <c r="AC92" i="20"/>
  <c r="AB93" i="20" l="1"/>
  <c r="A94" i="20"/>
  <c r="T93" i="20"/>
  <c r="AC93" i="20"/>
  <c r="A95" i="20" l="1"/>
  <c r="T94" i="20"/>
  <c r="AB94" i="20"/>
  <c r="AC94" i="20"/>
  <c r="AB95" i="20" l="1"/>
  <c r="A96" i="20"/>
  <c r="T95" i="20"/>
  <c r="AC95" i="20"/>
  <c r="A97" i="20" l="1"/>
  <c r="T96" i="20"/>
  <c r="AB96" i="20"/>
  <c r="AC96" i="20"/>
  <c r="AB97" i="20" l="1"/>
  <c r="A98" i="20"/>
  <c r="T97" i="20"/>
  <c r="AC97" i="20"/>
  <c r="A99" i="20" l="1"/>
  <c r="T98" i="20"/>
  <c r="AB98" i="20"/>
  <c r="AC98" i="20"/>
  <c r="AB99" i="20" l="1"/>
  <c r="A100" i="20"/>
  <c r="T99" i="20"/>
  <c r="AC99" i="20"/>
  <c r="A101" i="20" l="1"/>
  <c r="T100" i="20"/>
  <c r="AB100" i="20"/>
  <c r="AC100" i="20"/>
  <c r="AB101" i="20" l="1"/>
  <c r="A102" i="20"/>
  <c r="T101" i="20"/>
  <c r="AC101" i="20"/>
  <c r="A103" i="20" l="1"/>
  <c r="T102" i="20"/>
  <c r="AB102" i="20"/>
  <c r="AC102" i="20"/>
  <c r="AB103" i="20" l="1"/>
  <c r="A104" i="20"/>
  <c r="T103" i="20"/>
  <c r="AC103" i="20"/>
  <c r="A105" i="20" l="1"/>
  <c r="T104" i="20"/>
  <c r="AB104" i="20"/>
  <c r="AC104" i="20"/>
  <c r="AB105" i="20" l="1"/>
  <c r="A106" i="20"/>
  <c r="T105" i="20"/>
  <c r="AC105" i="20"/>
  <c r="A107" i="20" l="1"/>
  <c r="T106" i="20"/>
  <c r="AB106" i="20"/>
  <c r="AC106" i="20"/>
  <c r="AB107" i="20" l="1"/>
  <c r="A108" i="20"/>
  <c r="T107" i="20"/>
  <c r="AC107" i="20"/>
  <c r="A109" i="20" l="1"/>
  <c r="T108" i="20"/>
  <c r="AB108" i="20"/>
  <c r="AC108" i="20"/>
  <c r="AB109" i="20" l="1"/>
  <c r="A110" i="20"/>
  <c r="T109" i="20"/>
  <c r="AC109" i="20"/>
  <c r="A111" i="20" l="1"/>
  <c r="T110" i="20"/>
  <c r="AB110" i="20"/>
  <c r="AC110" i="20"/>
  <c r="AB111" i="20" l="1"/>
  <c r="A112" i="20"/>
  <c r="T111" i="20"/>
  <c r="AC111" i="20"/>
  <c r="A113" i="20" l="1"/>
  <c r="T112" i="20"/>
  <c r="AB112" i="20"/>
  <c r="AC112" i="20"/>
  <c r="AB113" i="20" l="1"/>
  <c r="A114" i="20"/>
  <c r="T113" i="20"/>
  <c r="AC113" i="20"/>
  <c r="A115" i="20" l="1"/>
  <c r="T114" i="20"/>
  <c r="AB114" i="20"/>
  <c r="AC114" i="20"/>
  <c r="AB115" i="20" l="1"/>
  <c r="A116" i="20"/>
  <c r="T115" i="20"/>
  <c r="AC115" i="20"/>
  <c r="A117" i="20" l="1"/>
  <c r="T116" i="20"/>
  <c r="AB116" i="20"/>
  <c r="AC116" i="20"/>
  <c r="AB117" i="20" l="1"/>
  <c r="A118" i="20"/>
  <c r="T117" i="20"/>
  <c r="AC117" i="20"/>
  <c r="A119" i="20" l="1"/>
  <c r="T118" i="20"/>
  <c r="AB118" i="20"/>
  <c r="AC118" i="20"/>
  <c r="A120" i="20" l="1"/>
  <c r="T119" i="20"/>
  <c r="AB119" i="20"/>
  <c r="AC119" i="20"/>
  <c r="AB120" i="20" l="1"/>
  <c r="T120" i="20"/>
  <c r="A121" i="20"/>
  <c r="AC120" i="20"/>
  <c r="A122" i="20" l="1"/>
  <c r="T121" i="20"/>
  <c r="AB121" i="20"/>
  <c r="AC121" i="20"/>
  <c r="AB122" i="20" l="1"/>
  <c r="A123" i="20"/>
  <c r="T122" i="20"/>
  <c r="AC122" i="20"/>
  <c r="A124" i="20" l="1"/>
  <c r="T123" i="20"/>
  <c r="AB123" i="20"/>
  <c r="AC123" i="20"/>
  <c r="AB124" i="20" l="1"/>
  <c r="A125" i="20"/>
  <c r="T124" i="20"/>
  <c r="AC124" i="20"/>
  <c r="A126" i="20" l="1"/>
  <c r="T125" i="20"/>
  <c r="AB125" i="20"/>
  <c r="AC125" i="20"/>
  <c r="AB126" i="20" l="1"/>
  <c r="A127" i="20"/>
  <c r="T126" i="20"/>
  <c r="AC126" i="20"/>
  <c r="A128" i="20" l="1"/>
  <c r="T127" i="20"/>
  <c r="AB127" i="20"/>
  <c r="AC127" i="20"/>
  <c r="AB128" i="20" l="1"/>
  <c r="A129" i="20"/>
  <c r="T128" i="20"/>
  <c r="AC128" i="20"/>
  <c r="A130" i="20" l="1"/>
  <c r="T129" i="20"/>
  <c r="AB129" i="20"/>
  <c r="AC129" i="20"/>
  <c r="AB130" i="20" l="1"/>
  <c r="A131" i="20"/>
  <c r="T130" i="20"/>
  <c r="AC130" i="20"/>
  <c r="A132" i="20" l="1"/>
  <c r="T131" i="20"/>
  <c r="AB131" i="20"/>
  <c r="AC131" i="20"/>
  <c r="AB132" i="20" l="1"/>
  <c r="A133" i="20"/>
  <c r="T132" i="20"/>
  <c r="AC132" i="20"/>
  <c r="A134" i="20" l="1"/>
  <c r="T133" i="20"/>
  <c r="AB133" i="20"/>
  <c r="AC133" i="20"/>
  <c r="AB134" i="20" l="1"/>
  <c r="A135" i="20"/>
  <c r="T134" i="20"/>
  <c r="AC134" i="20"/>
  <c r="A136" i="20" l="1"/>
  <c r="T135" i="20"/>
  <c r="AB135" i="20"/>
  <c r="AC135" i="20"/>
  <c r="AB136" i="20" l="1"/>
  <c r="A137" i="20"/>
  <c r="T136" i="20"/>
  <c r="AC136" i="20"/>
  <c r="A138" i="20" l="1"/>
  <c r="T137" i="20"/>
  <c r="AB137" i="20"/>
  <c r="AC137" i="20"/>
  <c r="AB138" i="20" l="1"/>
  <c r="A139" i="20"/>
  <c r="T138" i="20"/>
  <c r="AC138" i="20"/>
  <c r="A140" i="20" l="1"/>
  <c r="T139" i="20"/>
  <c r="AB139" i="20"/>
  <c r="AC139" i="20"/>
  <c r="AB140" i="20" l="1"/>
  <c r="A141" i="20"/>
  <c r="T140" i="20"/>
  <c r="AC140" i="20"/>
  <c r="A142" i="20" l="1"/>
  <c r="T141" i="20"/>
  <c r="AB141" i="20"/>
  <c r="AC141" i="20"/>
  <c r="AB142" i="20" l="1"/>
  <c r="A143" i="20"/>
  <c r="T142" i="20"/>
  <c r="AC142" i="20"/>
  <c r="A144" i="20" l="1"/>
  <c r="T143" i="20"/>
  <c r="AB143" i="20"/>
  <c r="AC143" i="20"/>
  <c r="AB144" i="20" l="1"/>
  <c r="A145" i="20"/>
  <c r="T144" i="20"/>
  <c r="AC144" i="20"/>
  <c r="A146" i="20" l="1"/>
  <c r="T145" i="20"/>
  <c r="AB145" i="20"/>
  <c r="AC145" i="20"/>
  <c r="AB146" i="20" l="1"/>
  <c r="A147" i="20"/>
  <c r="T146" i="20"/>
  <c r="AC146" i="20"/>
  <c r="A148" i="20" l="1"/>
  <c r="T147" i="20"/>
  <c r="AB147" i="20"/>
  <c r="AC147" i="20"/>
  <c r="AB148" i="20" l="1"/>
  <c r="A149" i="20"/>
  <c r="T148" i="20"/>
  <c r="AC148" i="20"/>
  <c r="A150" i="20" l="1"/>
  <c r="T149" i="20"/>
  <c r="AB149" i="20"/>
  <c r="AC149" i="20"/>
  <c r="AB150" i="20" l="1"/>
  <c r="A151" i="20"/>
  <c r="T150" i="20"/>
  <c r="AC150" i="20"/>
  <c r="A152" i="20" l="1"/>
  <c r="T151" i="20"/>
  <c r="AB151" i="20"/>
  <c r="AC151" i="20"/>
  <c r="AB152" i="20" l="1"/>
  <c r="A153" i="20"/>
  <c r="T152" i="20"/>
  <c r="AC152" i="20"/>
  <c r="A154" i="20" l="1"/>
  <c r="T153" i="20"/>
  <c r="AB153" i="20"/>
  <c r="AC153" i="20"/>
  <c r="AB154" i="20" l="1"/>
  <c r="A155" i="20"/>
  <c r="T154" i="20"/>
  <c r="AC154" i="20"/>
  <c r="A156" i="20" l="1"/>
  <c r="T155" i="20"/>
  <c r="AB155" i="20"/>
  <c r="AC155" i="20"/>
  <c r="AB156" i="20" l="1"/>
  <c r="A157" i="20"/>
  <c r="T156" i="20"/>
  <c r="AC156" i="20"/>
  <c r="A158" i="20" l="1"/>
  <c r="T157" i="20"/>
  <c r="AB157" i="20"/>
  <c r="AC157" i="20"/>
  <c r="AB158" i="20" l="1"/>
  <c r="A159" i="20"/>
  <c r="T158" i="20"/>
  <c r="AC158" i="20"/>
  <c r="A160" i="20" l="1"/>
  <c r="T159" i="20"/>
  <c r="AB159" i="20"/>
  <c r="AC159" i="20"/>
  <c r="AB160" i="20" l="1"/>
  <c r="A161" i="20"/>
  <c r="T160" i="20"/>
  <c r="AC160" i="20"/>
  <c r="A162" i="20" l="1"/>
  <c r="T161" i="20"/>
  <c r="AB161" i="20"/>
  <c r="AC161" i="20"/>
  <c r="AB162" i="20" l="1"/>
  <c r="A163" i="20"/>
  <c r="T162" i="20"/>
  <c r="AC162" i="20"/>
  <c r="A164" i="20" l="1"/>
  <c r="T163" i="20"/>
  <c r="AB163" i="20"/>
  <c r="AC163" i="20"/>
  <c r="AB164" i="20" l="1"/>
  <c r="A165" i="20"/>
  <c r="T164" i="20"/>
  <c r="AC164" i="20"/>
  <c r="A166" i="20" l="1"/>
  <c r="T165" i="20"/>
  <c r="AB165" i="20"/>
  <c r="AC165" i="20"/>
  <c r="AB166" i="20" l="1"/>
  <c r="T166" i="20"/>
  <c r="A167" i="20"/>
  <c r="AC166" i="20"/>
  <c r="A168" i="20" l="1"/>
  <c r="T167" i="20"/>
  <c r="AB167" i="20"/>
  <c r="AC167" i="20"/>
  <c r="AB168" i="20" l="1"/>
  <c r="A169" i="20"/>
  <c r="T168" i="20"/>
  <c r="AC168" i="20"/>
  <c r="A170" i="20" l="1"/>
  <c r="T169" i="20"/>
  <c r="AB169" i="20"/>
  <c r="AC169" i="20"/>
  <c r="AB170" i="20" l="1"/>
  <c r="A171" i="20"/>
  <c r="T170" i="20"/>
  <c r="AC170" i="20"/>
  <c r="A172" i="20" l="1"/>
  <c r="T171" i="20"/>
  <c r="AB171" i="20"/>
  <c r="AC171" i="20"/>
  <c r="AB172" i="20" l="1"/>
  <c r="A173" i="20"/>
  <c r="T172" i="20"/>
  <c r="AC172" i="20"/>
  <c r="A174" i="20" l="1"/>
  <c r="T173" i="20"/>
  <c r="AB173" i="20"/>
  <c r="AC173" i="20"/>
  <c r="AB174" i="20" l="1"/>
  <c r="A175" i="20"/>
  <c r="T174" i="20"/>
  <c r="AC174" i="20"/>
  <c r="AB175" i="20" l="1"/>
  <c r="A176" i="20"/>
  <c r="T175" i="20"/>
  <c r="AC175" i="20"/>
  <c r="A177" i="20" l="1"/>
  <c r="T176" i="20"/>
  <c r="AB176" i="20"/>
  <c r="AC176" i="20"/>
  <c r="AB177" i="20" l="1"/>
  <c r="A178" i="20"/>
  <c r="T177" i="20"/>
  <c r="AC177" i="20"/>
  <c r="A179" i="20" l="1"/>
  <c r="T178" i="20"/>
  <c r="AB178" i="20"/>
  <c r="AC178" i="20"/>
  <c r="AB179" i="20" l="1"/>
  <c r="T179" i="20"/>
  <c r="A180" i="20"/>
  <c r="AC179" i="20"/>
  <c r="A181" i="20" l="1"/>
  <c r="T180" i="20"/>
  <c r="AB180" i="20"/>
  <c r="AC180" i="20"/>
  <c r="AB181" i="20" l="1"/>
  <c r="A182" i="20"/>
  <c r="T181" i="20"/>
  <c r="AC181" i="20"/>
  <c r="A183" i="20" l="1"/>
  <c r="T182" i="20"/>
  <c r="AB182" i="20"/>
  <c r="AC182" i="20"/>
  <c r="AB183" i="20" l="1"/>
  <c r="A184" i="20"/>
  <c r="T183" i="20"/>
  <c r="AC183" i="20"/>
  <c r="A185" i="20" l="1"/>
  <c r="T184" i="20"/>
  <c r="AB184" i="20"/>
  <c r="AC184" i="20"/>
  <c r="AB185" i="20" l="1"/>
  <c r="A186" i="20"/>
  <c r="T185" i="20"/>
  <c r="AC185" i="20"/>
  <c r="A187" i="20" l="1"/>
  <c r="T186" i="20"/>
  <c r="AB186" i="20"/>
  <c r="AC186" i="20"/>
  <c r="AB187" i="20" l="1"/>
  <c r="A188" i="20"/>
  <c r="T187" i="20"/>
  <c r="AC187" i="20"/>
  <c r="A189" i="20" l="1"/>
  <c r="T188" i="20"/>
  <c r="AB188" i="20"/>
  <c r="AC188" i="20"/>
  <c r="AB189" i="20" l="1"/>
  <c r="A190" i="20"/>
  <c r="T189" i="20"/>
  <c r="AC189" i="20"/>
  <c r="A191" i="20" l="1"/>
  <c r="T190" i="20"/>
  <c r="AB190" i="20"/>
  <c r="AC190" i="20"/>
  <c r="AB191" i="20" l="1"/>
  <c r="A192" i="20"/>
  <c r="T191" i="20"/>
  <c r="AC191" i="20"/>
  <c r="A193" i="20" l="1"/>
  <c r="T192" i="20"/>
  <c r="AB192" i="20"/>
  <c r="AC192" i="20"/>
  <c r="AB193" i="20" l="1"/>
  <c r="A194" i="20"/>
  <c r="T193" i="20"/>
  <c r="AC193" i="20"/>
  <c r="A195" i="20" l="1"/>
  <c r="T194" i="20"/>
  <c r="AB194" i="20"/>
  <c r="AC194" i="20"/>
  <c r="AB195" i="20" l="1"/>
  <c r="A196" i="20"/>
  <c r="T195" i="20"/>
  <c r="AC195" i="20"/>
  <c r="A197" i="20" l="1"/>
  <c r="T196" i="20"/>
  <c r="AB196" i="20"/>
  <c r="AC196" i="20"/>
  <c r="AB197" i="20" l="1"/>
  <c r="A198" i="20"/>
  <c r="T197" i="20"/>
  <c r="AC197" i="20"/>
  <c r="A199" i="20" l="1"/>
  <c r="T198" i="20"/>
  <c r="AB198" i="20"/>
  <c r="AC198" i="20"/>
  <c r="AB199" i="20" l="1"/>
  <c r="A200" i="20"/>
  <c r="T199" i="20"/>
  <c r="AC199" i="20"/>
  <c r="A201" i="20" l="1"/>
  <c r="T200" i="20"/>
  <c r="AB200" i="20"/>
  <c r="AC200" i="20"/>
  <c r="AB201" i="20" l="1"/>
  <c r="A202" i="20"/>
  <c r="T201" i="20"/>
  <c r="AC201" i="20"/>
  <c r="A203" i="20" l="1"/>
  <c r="T202" i="20"/>
  <c r="AB202" i="20"/>
  <c r="AC202" i="20"/>
  <c r="AB203" i="20" l="1"/>
  <c r="A204" i="20"/>
  <c r="T203" i="20"/>
  <c r="AC203" i="20"/>
  <c r="A205" i="20" l="1"/>
  <c r="T204" i="20"/>
  <c r="AB204" i="20"/>
  <c r="AC204" i="20"/>
  <c r="AB205" i="20" l="1"/>
  <c r="A206" i="20"/>
  <c r="T205" i="20"/>
  <c r="AC205" i="20"/>
  <c r="A207" i="20" l="1"/>
  <c r="T206" i="20"/>
  <c r="AB206" i="20"/>
  <c r="AC206" i="20"/>
  <c r="AB207" i="20" l="1"/>
  <c r="A208" i="20"/>
  <c r="T207" i="20"/>
  <c r="AC207" i="20"/>
  <c r="A209" i="20" l="1"/>
  <c r="T208" i="20"/>
  <c r="AB208" i="20"/>
  <c r="AC208" i="20"/>
  <c r="AB209" i="20" l="1"/>
  <c r="A210" i="20"/>
  <c r="T209" i="20"/>
  <c r="AC209" i="20"/>
  <c r="A211" i="20" l="1"/>
  <c r="T210" i="20"/>
  <c r="AB210" i="20"/>
  <c r="AC210" i="20"/>
  <c r="AB211" i="20" l="1"/>
  <c r="A212" i="20"/>
  <c r="T211" i="20"/>
  <c r="AC211" i="20"/>
  <c r="A213" i="20" l="1"/>
  <c r="T212" i="20"/>
  <c r="AB212" i="20"/>
  <c r="AC212" i="20"/>
  <c r="AB213" i="20" l="1"/>
  <c r="A214" i="20"/>
  <c r="T213" i="20"/>
  <c r="AC213" i="20"/>
  <c r="A215" i="20" l="1"/>
  <c r="T214" i="20"/>
  <c r="AB214" i="20"/>
  <c r="AC214" i="20"/>
  <c r="AB215" i="20" l="1"/>
  <c r="A216" i="20"/>
  <c r="T215" i="20"/>
  <c r="AC215" i="20"/>
  <c r="AB216" i="20" l="1"/>
  <c r="A217" i="20"/>
  <c r="T216" i="20"/>
  <c r="AC216" i="20"/>
  <c r="A218" i="20" l="1"/>
  <c r="T217" i="20"/>
  <c r="AB217" i="20"/>
  <c r="AC217" i="20"/>
  <c r="AB218" i="20" l="1"/>
  <c r="A219" i="20"/>
  <c r="T218" i="20"/>
  <c r="AC218" i="20"/>
  <c r="A220" i="20" l="1"/>
  <c r="T219" i="20"/>
  <c r="AB219" i="20"/>
  <c r="AC219" i="20"/>
  <c r="AB220" i="20" l="1"/>
  <c r="T220" i="20"/>
  <c r="A221" i="20"/>
  <c r="AC220" i="20"/>
  <c r="A222" i="20" l="1"/>
  <c r="T221" i="20"/>
  <c r="AB221" i="20"/>
  <c r="AC221" i="20"/>
  <c r="AB222" i="20" l="1"/>
  <c r="A223" i="20"/>
  <c r="T222" i="20"/>
  <c r="AC222" i="20"/>
  <c r="A224" i="20" l="1"/>
  <c r="T223" i="20"/>
  <c r="AB223" i="20"/>
  <c r="AC223" i="20"/>
  <c r="AB224" i="20" l="1"/>
  <c r="A225" i="20"/>
  <c r="T224" i="20"/>
  <c r="AC224" i="20"/>
  <c r="A226" i="20" l="1"/>
  <c r="T225" i="20"/>
  <c r="AB225" i="20"/>
  <c r="AC225" i="20"/>
  <c r="AB226" i="20" l="1"/>
  <c r="T226" i="20"/>
  <c r="A227" i="20"/>
  <c r="AC226" i="20"/>
  <c r="A228" i="20" l="1"/>
  <c r="T227" i="20"/>
  <c r="AB227" i="20"/>
  <c r="AC227" i="20"/>
  <c r="AB228" i="20" l="1"/>
  <c r="A229" i="20"/>
  <c r="T228" i="20"/>
  <c r="AC228" i="20"/>
  <c r="A230" i="20" l="1"/>
  <c r="T229" i="20"/>
  <c r="AB229" i="20"/>
  <c r="AC229" i="20"/>
  <c r="AB230" i="20" l="1"/>
  <c r="A231" i="20"/>
  <c r="T230" i="20"/>
  <c r="AC230" i="20"/>
  <c r="A232" i="20" l="1"/>
  <c r="T231" i="20"/>
  <c r="AB231" i="20"/>
  <c r="AC231" i="20"/>
  <c r="AB232" i="20" l="1"/>
  <c r="A233" i="20"/>
  <c r="T232" i="20"/>
  <c r="AC232" i="20"/>
  <c r="A234" i="20" l="1"/>
  <c r="T233" i="20"/>
  <c r="AB233" i="20"/>
  <c r="AC233" i="20"/>
  <c r="AB234" i="20" l="1"/>
  <c r="A235" i="20"/>
  <c r="T234" i="20"/>
  <c r="AC234" i="20"/>
  <c r="A236" i="20" l="1"/>
  <c r="T235" i="20"/>
  <c r="AB235" i="20"/>
  <c r="AC235" i="20"/>
  <c r="AB236" i="20" l="1"/>
  <c r="A237" i="20"/>
  <c r="T236" i="20"/>
  <c r="AC236" i="20"/>
  <c r="A238" i="20" l="1"/>
  <c r="T237" i="20"/>
  <c r="AB237" i="20"/>
  <c r="AC237" i="20"/>
  <c r="AB238" i="20" l="1"/>
  <c r="A239" i="20"/>
  <c r="T238" i="20"/>
  <c r="AC238" i="20"/>
  <c r="A240" i="20" l="1"/>
  <c r="T239" i="20"/>
  <c r="AB239" i="20"/>
  <c r="AC239" i="20"/>
  <c r="AB240" i="20" l="1"/>
  <c r="A241" i="20"/>
  <c r="T240" i="20"/>
  <c r="AC240" i="20"/>
  <c r="A242" i="20" l="1"/>
  <c r="T241" i="20"/>
  <c r="AB241" i="20"/>
  <c r="AC241" i="20"/>
  <c r="AB242" i="20" l="1"/>
  <c r="A243" i="20"/>
  <c r="T242" i="20"/>
  <c r="AC242" i="20"/>
  <c r="A244" i="20" l="1"/>
  <c r="T243" i="20"/>
  <c r="AB243" i="20"/>
  <c r="AC243" i="20"/>
  <c r="AB244" i="20" l="1"/>
  <c r="A245" i="20"/>
  <c r="T244" i="20"/>
  <c r="AC244" i="20"/>
  <c r="A246" i="20" l="1"/>
  <c r="T245" i="20"/>
  <c r="AB245" i="20"/>
  <c r="AC245" i="20"/>
  <c r="AB246" i="20" l="1"/>
  <c r="A247" i="20"/>
  <c r="T246" i="20"/>
  <c r="AC246" i="20"/>
  <c r="A248" i="20" l="1"/>
  <c r="T247" i="20"/>
  <c r="AB247" i="20"/>
  <c r="AC247" i="20"/>
  <c r="AB248" i="20" l="1"/>
  <c r="A249" i="20"/>
  <c r="T248" i="20"/>
  <c r="AC248" i="20"/>
  <c r="A250" i="20" l="1"/>
  <c r="T249" i="20"/>
  <c r="AB249" i="20"/>
  <c r="AC249" i="20"/>
  <c r="A251" i="20" l="1"/>
  <c r="T250" i="20"/>
  <c r="AB250" i="20"/>
  <c r="AC250" i="20"/>
  <c r="AB251" i="20" l="1"/>
  <c r="A252" i="20"/>
  <c r="T251" i="20"/>
  <c r="AC251" i="20"/>
  <c r="AB252" i="20" l="1"/>
  <c r="A253" i="20"/>
  <c r="T252" i="20"/>
  <c r="AC252" i="20"/>
  <c r="A254" i="20" l="1"/>
  <c r="T253" i="20"/>
  <c r="AB253" i="20"/>
  <c r="AC253" i="20"/>
  <c r="AB254" i="20" l="1"/>
  <c r="A255" i="20"/>
  <c r="T254" i="20"/>
  <c r="AC254" i="20"/>
  <c r="A256" i="20" l="1"/>
  <c r="T255" i="20"/>
  <c r="AB255" i="20"/>
  <c r="AC255" i="20"/>
  <c r="AB256" i="20" l="1"/>
  <c r="A257" i="20"/>
  <c r="T256" i="20"/>
  <c r="AC256" i="20"/>
  <c r="A258" i="20" l="1"/>
  <c r="T257" i="20"/>
  <c r="AB257" i="20"/>
  <c r="AC257" i="20"/>
  <c r="AB258" i="20" l="1"/>
  <c r="A259" i="20"/>
  <c r="T258" i="20"/>
  <c r="AC258" i="20"/>
  <c r="A260" i="20" l="1"/>
  <c r="T259" i="20"/>
  <c r="AB259" i="20"/>
  <c r="AC259" i="20"/>
  <c r="AB260" i="20" l="1"/>
  <c r="A261" i="20"/>
  <c r="T260" i="20"/>
  <c r="AC260" i="20"/>
  <c r="A262" i="20" l="1"/>
  <c r="T261" i="20"/>
  <c r="AB261" i="20"/>
  <c r="AC261" i="20"/>
  <c r="AB262" i="20" l="1"/>
  <c r="A263" i="20"/>
  <c r="T262" i="20"/>
  <c r="AC262" i="20"/>
  <c r="A264" i="20" l="1"/>
  <c r="T263" i="20"/>
  <c r="AB263" i="20"/>
  <c r="AC263" i="20"/>
  <c r="AB264" i="20" l="1"/>
  <c r="A265" i="20"/>
  <c r="T264" i="20"/>
  <c r="AC264" i="20"/>
  <c r="A266" i="20" l="1"/>
  <c r="T265" i="20"/>
  <c r="AB265" i="20"/>
  <c r="AC265" i="20"/>
  <c r="AB266" i="20" l="1"/>
  <c r="A267" i="20"/>
  <c r="T266" i="20"/>
  <c r="AC266" i="20"/>
  <c r="A268" i="20" l="1"/>
  <c r="T267" i="20"/>
  <c r="AB267" i="20"/>
  <c r="AC267" i="20"/>
  <c r="AB268" i="20" l="1"/>
  <c r="A269" i="20"/>
  <c r="T268" i="20"/>
  <c r="AC268" i="20"/>
  <c r="A270" i="20" l="1"/>
  <c r="T269" i="20"/>
  <c r="AB269" i="20"/>
  <c r="AC269" i="20"/>
  <c r="AB270" i="20" l="1"/>
  <c r="A271" i="20"/>
  <c r="T270" i="20"/>
  <c r="AC270" i="20"/>
  <c r="A272" i="20" l="1"/>
  <c r="T271" i="20"/>
  <c r="AB271" i="20"/>
  <c r="AC271" i="20"/>
  <c r="AB272" i="20" l="1"/>
  <c r="A273" i="20"/>
  <c r="T272" i="20"/>
  <c r="AC272" i="20"/>
  <c r="A274" i="20" l="1"/>
  <c r="T273" i="20"/>
  <c r="AB273" i="20"/>
  <c r="AC273" i="20"/>
  <c r="AB274" i="20" l="1"/>
  <c r="A275" i="20"/>
  <c r="T274" i="20"/>
  <c r="AC274" i="20"/>
  <c r="A276" i="20" l="1"/>
  <c r="T275" i="20"/>
  <c r="AB275" i="20"/>
  <c r="AC275" i="20"/>
  <c r="AB276" i="20" l="1"/>
  <c r="A277" i="20"/>
  <c r="T276" i="20"/>
  <c r="AC276" i="20"/>
  <c r="A278" i="20" l="1"/>
  <c r="T277" i="20"/>
  <c r="AB277" i="20"/>
  <c r="AC277" i="20"/>
  <c r="AB278" i="20" l="1"/>
  <c r="A279" i="20"/>
  <c r="T278" i="20"/>
  <c r="AC278" i="20"/>
  <c r="A280" i="20" l="1"/>
  <c r="T279" i="20"/>
  <c r="AB279" i="20"/>
  <c r="AC279" i="20"/>
  <c r="AB280" i="20" l="1"/>
  <c r="A281" i="20"/>
  <c r="T280" i="20"/>
  <c r="AC280" i="20"/>
  <c r="A282" i="20" l="1"/>
  <c r="T281" i="20"/>
  <c r="AB281" i="20"/>
  <c r="AC281" i="20"/>
  <c r="AB282" i="20" l="1"/>
  <c r="A283" i="20"/>
  <c r="T282" i="20"/>
  <c r="AC282" i="20"/>
  <c r="A284" i="20" l="1"/>
  <c r="T283" i="20"/>
  <c r="AB283" i="20"/>
  <c r="AC283" i="20"/>
  <c r="AB284" i="20" l="1"/>
  <c r="A285" i="20"/>
  <c r="T284" i="20"/>
  <c r="AC284" i="20"/>
  <c r="A286" i="20" l="1"/>
  <c r="T285" i="20"/>
  <c r="AB285" i="20"/>
  <c r="AC285" i="20"/>
  <c r="AB286" i="20" l="1"/>
  <c r="A287" i="20"/>
  <c r="T286" i="20"/>
  <c r="AC286" i="20"/>
  <c r="A288" i="20" l="1"/>
  <c r="T287" i="20"/>
  <c r="AB287" i="20"/>
  <c r="AC287" i="20"/>
  <c r="AB288" i="20" l="1"/>
  <c r="A289" i="20"/>
  <c r="T288" i="20"/>
  <c r="AC288" i="20"/>
  <c r="A290" i="20" l="1"/>
  <c r="T289" i="20"/>
  <c r="AB289" i="20"/>
  <c r="AC289" i="20"/>
  <c r="AB290" i="20" l="1"/>
  <c r="A291" i="20"/>
  <c r="T290" i="20"/>
  <c r="AC290" i="20"/>
  <c r="A292" i="20" l="1"/>
  <c r="T291" i="20"/>
  <c r="AB291" i="20"/>
  <c r="AC291" i="20"/>
  <c r="AB292" i="20" l="1"/>
  <c r="A293" i="20"/>
  <c r="T292" i="20"/>
  <c r="U1" i="20"/>
  <c r="AC292" i="20"/>
  <c r="A294" i="20" l="1"/>
  <c r="T293" i="20"/>
  <c r="AB293" i="20"/>
  <c r="X1" i="20"/>
  <c r="W1" i="20"/>
  <c r="AC293" i="20"/>
  <c r="AB294" i="20" l="1"/>
  <c r="A295" i="20"/>
  <c r="T294" i="20"/>
  <c r="AC294" i="20"/>
  <c r="A296" i="20" l="1"/>
  <c r="T295" i="20"/>
  <c r="AB295" i="20"/>
  <c r="AC295" i="20"/>
  <c r="AB296" i="20" l="1"/>
  <c r="A297" i="20"/>
  <c r="T296" i="20"/>
  <c r="V1" i="20"/>
  <c r="AC296" i="20"/>
  <c r="A298" i="20" l="1"/>
  <c r="T297" i="20"/>
  <c r="AB297" i="20"/>
  <c r="AC297" i="20"/>
  <c r="AE296" i="20" l="1"/>
  <c r="AE297" i="20"/>
  <c r="AD297" i="20"/>
  <c r="A299" i="20"/>
  <c r="T298" i="20"/>
  <c r="AE286" i="20" l="1"/>
  <c r="AD287" i="20"/>
  <c r="AE285" i="20"/>
  <c r="AD286" i="20"/>
  <c r="AE249" i="20"/>
  <c r="AD250" i="20"/>
  <c r="AE262" i="20"/>
  <c r="AD263" i="20"/>
  <c r="AE125" i="20"/>
  <c r="AD126" i="20"/>
  <c r="AE257" i="20"/>
  <c r="AD258" i="20"/>
  <c r="AE133" i="20"/>
  <c r="AD134" i="20"/>
  <c r="AE49" i="20"/>
  <c r="AD50" i="20"/>
  <c r="AE17" i="20"/>
  <c r="AD18" i="20"/>
  <c r="AE272" i="20"/>
  <c r="AD273" i="20"/>
  <c r="AE240" i="20"/>
  <c r="AD241" i="20"/>
  <c r="AE208" i="20"/>
  <c r="AD209" i="20"/>
  <c r="AE176" i="20"/>
  <c r="AD177" i="20"/>
  <c r="AE144" i="20"/>
  <c r="AD145" i="20"/>
  <c r="AE112" i="20"/>
  <c r="AD113" i="20"/>
  <c r="AE80" i="20"/>
  <c r="AD81" i="20"/>
  <c r="AE64" i="20"/>
  <c r="AD65" i="20"/>
  <c r="AE32" i="20"/>
  <c r="AD33" i="20"/>
  <c r="AE85" i="20"/>
  <c r="AD86" i="20"/>
  <c r="AE21" i="20"/>
  <c r="AD22" i="20"/>
  <c r="AE275" i="20"/>
  <c r="AD276" i="20"/>
  <c r="AE227" i="20"/>
  <c r="AD228" i="20"/>
  <c r="AE195" i="20"/>
  <c r="AD196" i="20"/>
  <c r="AE163" i="20"/>
  <c r="AD164" i="20"/>
  <c r="AE147" i="20"/>
  <c r="AD148" i="20"/>
  <c r="AE99" i="20"/>
  <c r="AD100" i="20"/>
  <c r="AE67" i="20"/>
  <c r="AD68" i="20"/>
  <c r="AE35" i="20"/>
  <c r="AD36" i="20"/>
  <c r="AE238" i="20"/>
  <c r="AD239" i="20"/>
  <c r="AE206" i="20"/>
  <c r="AD207" i="20"/>
  <c r="AE190" i="20"/>
  <c r="AD191" i="20"/>
  <c r="AE158" i="20"/>
  <c r="AD159" i="20"/>
  <c r="AE110" i="20"/>
  <c r="AD111" i="20"/>
  <c r="AE62" i="20"/>
  <c r="AD63" i="20"/>
  <c r="AE14" i="20"/>
  <c r="AD15" i="20"/>
  <c r="AE270" i="20"/>
  <c r="AD271" i="20"/>
  <c r="AE161" i="20"/>
  <c r="AD162" i="20"/>
  <c r="AE269" i="20"/>
  <c r="AD270" i="20"/>
  <c r="AE173" i="20"/>
  <c r="AD174" i="20"/>
  <c r="AE274" i="20"/>
  <c r="AD275" i="20"/>
  <c r="AE233" i="20"/>
  <c r="AD234" i="20"/>
  <c r="AE169" i="20"/>
  <c r="AD170" i="20"/>
  <c r="AE105" i="20"/>
  <c r="AD106" i="20"/>
  <c r="AE241" i="20"/>
  <c r="AD242" i="20"/>
  <c r="AE113" i="20"/>
  <c r="AD114" i="20"/>
  <c r="AE221" i="20"/>
  <c r="AD222" i="20"/>
  <c r="AE93" i="20"/>
  <c r="AD94" i="20"/>
  <c r="AE281" i="20"/>
  <c r="AD282" i="20"/>
  <c r="AE245" i="20"/>
  <c r="AD246" i="20"/>
  <c r="AE181" i="20"/>
  <c r="AD182" i="20"/>
  <c r="AE117" i="20"/>
  <c r="AD118" i="20"/>
  <c r="AE73" i="20"/>
  <c r="AD74" i="20"/>
  <c r="AE41" i="20"/>
  <c r="AD42" i="20"/>
  <c r="AE5" i="20"/>
  <c r="AD6" i="20"/>
  <c r="AE284" i="20"/>
  <c r="AD285" i="20"/>
  <c r="AE268" i="20"/>
  <c r="AD269" i="20"/>
  <c r="AE252" i="20"/>
  <c r="AD253" i="20"/>
  <c r="AE236" i="20"/>
  <c r="AD237" i="20"/>
  <c r="AE220" i="20"/>
  <c r="AD221" i="20"/>
  <c r="AE204" i="20"/>
  <c r="AD205" i="20"/>
  <c r="AE188" i="20"/>
  <c r="AD189" i="20"/>
  <c r="AE172" i="20"/>
  <c r="AD173" i="20"/>
  <c r="AE156" i="20"/>
  <c r="AD157" i="20"/>
  <c r="AE140" i="20"/>
  <c r="AD141" i="20"/>
  <c r="AE124" i="20"/>
  <c r="AD125" i="20"/>
  <c r="AE108" i="20"/>
  <c r="AD109" i="20"/>
  <c r="AE92" i="20"/>
  <c r="AD93" i="20"/>
  <c r="AE76" i="20"/>
  <c r="AD77" i="20"/>
  <c r="AE60" i="20"/>
  <c r="AD61" i="20"/>
  <c r="AE44" i="20"/>
  <c r="AD45" i="20"/>
  <c r="AE28" i="20"/>
  <c r="AD29" i="20"/>
  <c r="AE12" i="20"/>
  <c r="AD13" i="20"/>
  <c r="AE77" i="20"/>
  <c r="AD78" i="20"/>
  <c r="AE45" i="20"/>
  <c r="AD46" i="20"/>
  <c r="AE13" i="20"/>
  <c r="AD14" i="20"/>
  <c r="AE287" i="20"/>
  <c r="AD288" i="20"/>
  <c r="AE271" i="20"/>
  <c r="AD272" i="20"/>
  <c r="AE255" i="20"/>
  <c r="AD256" i="20"/>
  <c r="AE239" i="20"/>
  <c r="AD240" i="20"/>
  <c r="AE223" i="20"/>
  <c r="AD224" i="20"/>
  <c r="AE207" i="20"/>
  <c r="AD208" i="20"/>
  <c r="AE191" i="20"/>
  <c r="AD192" i="20"/>
  <c r="AE175" i="20"/>
  <c r="AD176" i="20"/>
  <c r="AE159" i="20"/>
  <c r="AD160" i="20"/>
  <c r="AE143" i="20"/>
  <c r="AD144" i="20"/>
  <c r="AE127" i="20"/>
  <c r="AD128" i="20"/>
  <c r="AE111" i="20"/>
  <c r="AD112" i="20"/>
  <c r="AE95" i="20"/>
  <c r="AD96" i="20"/>
  <c r="AE79" i="20"/>
  <c r="AD80" i="20"/>
  <c r="AE63" i="20"/>
  <c r="AD64" i="20"/>
  <c r="AE47" i="20"/>
  <c r="AD48" i="20"/>
  <c r="AE31" i="20"/>
  <c r="AD32" i="20"/>
  <c r="AE15" i="20"/>
  <c r="AD16" i="20"/>
  <c r="AE250" i="20"/>
  <c r="AD251" i="20"/>
  <c r="AE234" i="20"/>
  <c r="AD235" i="20"/>
  <c r="AE218" i="20"/>
  <c r="AD219" i="20"/>
  <c r="AE202" i="20"/>
  <c r="AD203" i="20"/>
  <c r="AE186" i="20"/>
  <c r="AD187" i="20"/>
  <c r="AE170" i="20"/>
  <c r="AD171" i="20"/>
  <c r="AE154" i="20"/>
  <c r="AD155" i="20"/>
  <c r="AE138" i="20"/>
  <c r="AD139" i="20"/>
  <c r="AE122" i="20"/>
  <c r="AD123" i="20"/>
  <c r="AE106" i="20"/>
  <c r="AD107" i="20"/>
  <c r="AE90" i="20"/>
  <c r="AD91" i="20"/>
  <c r="AE74" i="20"/>
  <c r="AD75" i="20"/>
  <c r="AE58" i="20"/>
  <c r="AD59" i="20"/>
  <c r="AE42" i="20"/>
  <c r="AD43" i="20"/>
  <c r="AE26" i="20"/>
  <c r="AD27" i="20"/>
  <c r="AE10" i="20"/>
  <c r="AD11" i="20"/>
  <c r="AE290" i="20"/>
  <c r="AD291" i="20"/>
  <c r="AE115" i="20"/>
  <c r="AD116" i="20"/>
  <c r="AE280" i="20"/>
  <c r="AD281" i="20"/>
  <c r="AE264" i="20"/>
  <c r="AD265" i="20"/>
  <c r="AE248" i="20"/>
  <c r="AD249" i="20"/>
  <c r="AE232" i="20"/>
  <c r="AD233" i="20"/>
  <c r="AE216" i="20"/>
  <c r="AD217" i="20"/>
  <c r="AE200" i="20"/>
  <c r="AD201" i="20"/>
  <c r="AE184" i="20"/>
  <c r="AD185" i="20"/>
  <c r="AE168" i="20"/>
  <c r="AD169" i="20"/>
  <c r="AE152" i="20"/>
  <c r="AD153" i="20"/>
  <c r="AE136" i="20"/>
  <c r="AD137" i="20"/>
  <c r="AE120" i="20"/>
  <c r="AD121" i="20"/>
  <c r="AE104" i="20"/>
  <c r="AD105" i="20"/>
  <c r="AE88" i="20"/>
  <c r="AD89" i="20"/>
  <c r="AE72" i="20"/>
  <c r="AD73" i="20"/>
  <c r="AE56" i="20"/>
  <c r="AD57" i="20"/>
  <c r="AE40" i="20"/>
  <c r="AD41" i="20"/>
  <c r="AE24" i="20"/>
  <c r="AD25" i="20"/>
  <c r="AE8" i="20"/>
  <c r="AD9" i="20"/>
  <c r="AE69" i="20"/>
  <c r="AD70" i="20"/>
  <c r="AE37" i="20"/>
  <c r="AD38" i="20"/>
  <c r="AE9" i="20"/>
  <c r="AD10" i="20"/>
  <c r="AE283" i="20"/>
  <c r="AD284" i="20"/>
  <c r="AE267" i="20"/>
  <c r="AD268" i="20"/>
  <c r="AE251" i="20"/>
  <c r="AD252" i="20"/>
  <c r="AE235" i="20"/>
  <c r="AD236" i="20"/>
  <c r="AE219" i="20"/>
  <c r="AD220" i="20"/>
  <c r="AE203" i="20"/>
  <c r="AD204" i="20"/>
  <c r="AE187" i="20"/>
  <c r="AD188" i="20"/>
  <c r="AE171" i="20"/>
  <c r="AD172" i="20"/>
  <c r="AE155" i="20"/>
  <c r="AD156" i="20"/>
  <c r="AE139" i="20"/>
  <c r="AD140" i="20"/>
  <c r="AE123" i="20"/>
  <c r="AD124" i="20"/>
  <c r="AE107" i="20"/>
  <c r="AD108" i="20"/>
  <c r="AE91" i="20"/>
  <c r="AD92" i="20"/>
  <c r="AE75" i="20"/>
  <c r="AD76" i="20"/>
  <c r="AE59" i="20"/>
  <c r="AD60" i="20"/>
  <c r="AE43" i="20"/>
  <c r="AD44" i="20"/>
  <c r="AE27" i="20"/>
  <c r="AD28" i="20"/>
  <c r="AE11" i="20"/>
  <c r="AD12" i="20"/>
  <c r="AE246" i="20"/>
  <c r="AD247" i="20"/>
  <c r="AE230" i="20"/>
  <c r="AD231" i="20"/>
  <c r="AE214" i="20"/>
  <c r="AD215" i="20"/>
  <c r="AE198" i="20"/>
  <c r="AD199" i="20"/>
  <c r="AE182" i="20"/>
  <c r="AD183" i="20"/>
  <c r="AE166" i="20"/>
  <c r="AD167" i="20"/>
  <c r="AE150" i="20"/>
  <c r="AD151" i="20"/>
  <c r="AE134" i="20"/>
  <c r="AD135" i="20"/>
  <c r="AE118" i="20"/>
  <c r="AD119" i="20"/>
  <c r="AE102" i="20"/>
  <c r="AD103" i="20"/>
  <c r="AE86" i="20"/>
  <c r="AD87" i="20"/>
  <c r="AE70" i="20"/>
  <c r="AD71" i="20"/>
  <c r="AE54" i="20"/>
  <c r="AD55" i="20"/>
  <c r="AE38" i="20"/>
  <c r="AD39" i="20"/>
  <c r="AE22" i="20"/>
  <c r="AD23" i="20"/>
  <c r="AE6" i="20"/>
  <c r="AD7" i="20"/>
  <c r="AE193" i="20"/>
  <c r="AD194" i="20"/>
  <c r="AE205" i="20"/>
  <c r="AD206" i="20"/>
  <c r="AE185" i="20"/>
  <c r="AD186" i="20"/>
  <c r="AE121" i="20"/>
  <c r="AD122" i="20"/>
  <c r="AE145" i="20"/>
  <c r="AD146" i="20"/>
  <c r="AE261" i="20"/>
  <c r="AD262" i="20"/>
  <c r="AE289" i="20"/>
  <c r="AD290" i="20"/>
  <c r="AE197" i="20"/>
  <c r="AD198" i="20"/>
  <c r="AE81" i="20"/>
  <c r="AD82" i="20"/>
  <c r="AE288" i="20"/>
  <c r="AD289" i="20"/>
  <c r="AE256" i="20"/>
  <c r="AD257" i="20"/>
  <c r="AE224" i="20"/>
  <c r="AD225" i="20"/>
  <c r="AE192" i="20"/>
  <c r="AD193" i="20"/>
  <c r="AE160" i="20"/>
  <c r="AD161" i="20"/>
  <c r="AE128" i="20"/>
  <c r="AD129" i="20"/>
  <c r="AE96" i="20"/>
  <c r="AD97" i="20"/>
  <c r="AE48" i="20"/>
  <c r="AD49" i="20"/>
  <c r="AE16" i="20"/>
  <c r="AD17" i="20"/>
  <c r="AE53" i="20"/>
  <c r="AD54" i="20"/>
  <c r="AE291" i="20"/>
  <c r="AD292" i="20"/>
  <c r="AE259" i="20"/>
  <c r="AD260" i="20"/>
  <c r="AE243" i="20"/>
  <c r="AD244" i="20"/>
  <c r="AE211" i="20"/>
  <c r="AD212" i="20"/>
  <c r="AE179" i="20"/>
  <c r="AD180" i="20"/>
  <c r="AE131" i="20"/>
  <c r="AD132" i="20"/>
  <c r="AE83" i="20"/>
  <c r="AD84" i="20"/>
  <c r="AE51" i="20"/>
  <c r="AD52" i="20"/>
  <c r="AE19" i="20"/>
  <c r="AD20" i="20"/>
  <c r="AE3" i="20"/>
  <c r="AE2" i="20" s="1"/>
  <c r="AD2" i="20" s="1"/>
  <c r="AD4" i="20"/>
  <c r="AE222" i="20"/>
  <c r="AD223" i="20"/>
  <c r="AE174" i="20"/>
  <c r="AD175" i="20"/>
  <c r="AE142" i="20"/>
  <c r="AD143" i="20"/>
  <c r="AE126" i="20"/>
  <c r="AD127" i="20"/>
  <c r="AE94" i="20"/>
  <c r="AD95" i="20"/>
  <c r="AE78" i="20"/>
  <c r="AD79" i="20"/>
  <c r="AE46" i="20"/>
  <c r="AD47" i="20"/>
  <c r="AE30" i="20"/>
  <c r="AD31" i="20"/>
  <c r="AE254" i="20"/>
  <c r="AD255" i="20"/>
  <c r="AE129" i="20"/>
  <c r="AD130" i="20"/>
  <c r="AE253" i="20"/>
  <c r="AD254" i="20"/>
  <c r="AE141" i="20"/>
  <c r="AD142" i="20"/>
  <c r="AE266" i="20"/>
  <c r="AD267" i="20"/>
  <c r="AE217" i="20"/>
  <c r="AD218" i="20"/>
  <c r="AE153" i="20"/>
  <c r="AD154" i="20"/>
  <c r="AE294" i="20"/>
  <c r="AD295" i="20"/>
  <c r="AE209" i="20"/>
  <c r="AD210" i="20"/>
  <c r="AE293" i="20"/>
  <c r="AD294" i="20"/>
  <c r="AE189" i="20"/>
  <c r="AD190" i="20"/>
  <c r="AE282" i="20"/>
  <c r="AD283" i="20"/>
  <c r="AE273" i="20"/>
  <c r="AD274" i="20"/>
  <c r="AE229" i="20"/>
  <c r="AD230" i="20"/>
  <c r="AE165" i="20"/>
  <c r="AD166" i="20"/>
  <c r="AE101" i="20"/>
  <c r="AD102" i="20"/>
  <c r="AE65" i="20"/>
  <c r="AD66" i="20"/>
  <c r="AE33" i="20"/>
  <c r="AD34" i="20"/>
  <c r="AD3" i="20"/>
  <c r="AE225" i="20"/>
  <c r="AD226" i="20"/>
  <c r="AE97" i="20"/>
  <c r="AD98" i="20"/>
  <c r="AE237" i="20"/>
  <c r="AD238" i="20"/>
  <c r="AE109" i="20"/>
  <c r="AD110" i="20"/>
  <c r="AE258" i="20"/>
  <c r="AD259" i="20"/>
  <c r="AE201" i="20"/>
  <c r="AD202" i="20"/>
  <c r="AE137" i="20"/>
  <c r="AD138" i="20"/>
  <c r="AE278" i="20"/>
  <c r="AD279" i="20"/>
  <c r="AE177" i="20"/>
  <c r="AD178" i="20"/>
  <c r="AE277" i="20"/>
  <c r="AD278" i="20"/>
  <c r="AE157" i="20"/>
  <c r="AD158" i="20"/>
  <c r="AE265" i="20"/>
  <c r="AD266" i="20"/>
  <c r="AE213" i="20"/>
  <c r="AD214" i="20"/>
  <c r="AE149" i="20"/>
  <c r="AD150" i="20"/>
  <c r="AE89" i="20"/>
  <c r="AD90" i="20"/>
  <c r="AE57" i="20"/>
  <c r="AD58" i="20"/>
  <c r="AE25" i="20"/>
  <c r="AD26" i="20"/>
  <c r="AE292" i="20"/>
  <c r="AD293" i="20"/>
  <c r="AE276" i="20"/>
  <c r="AD277" i="20"/>
  <c r="AE260" i="20"/>
  <c r="AD261" i="20"/>
  <c r="AE244" i="20"/>
  <c r="AD245" i="20"/>
  <c r="AE228" i="20"/>
  <c r="AD229" i="20"/>
  <c r="AE212" i="20"/>
  <c r="AD213" i="20"/>
  <c r="AE196" i="20"/>
  <c r="AD197" i="20"/>
  <c r="AE180" i="20"/>
  <c r="AD181" i="20"/>
  <c r="AE164" i="20"/>
  <c r="AD165" i="20"/>
  <c r="AE148" i="20"/>
  <c r="AD149" i="20"/>
  <c r="AE132" i="20"/>
  <c r="AD133" i="20"/>
  <c r="AE116" i="20"/>
  <c r="AD117" i="20"/>
  <c r="AE100" i="20"/>
  <c r="AD101" i="20"/>
  <c r="AE84" i="20"/>
  <c r="AD85" i="20"/>
  <c r="AE68" i="20"/>
  <c r="AD69" i="20"/>
  <c r="AE52" i="20"/>
  <c r="AD53" i="20"/>
  <c r="AE36" i="20"/>
  <c r="AD37" i="20"/>
  <c r="AE20" i="20"/>
  <c r="AD21" i="20"/>
  <c r="AE4" i="20"/>
  <c r="AD5" i="20"/>
  <c r="AE61" i="20"/>
  <c r="AD62" i="20"/>
  <c r="AE29" i="20"/>
  <c r="AD30" i="20"/>
  <c r="AE295" i="20"/>
  <c r="AD296" i="20"/>
  <c r="AE279" i="20"/>
  <c r="AD280" i="20"/>
  <c r="AE263" i="20"/>
  <c r="AD264" i="20"/>
  <c r="AE247" i="20"/>
  <c r="AD248" i="20"/>
  <c r="AE231" i="20"/>
  <c r="AD232" i="20"/>
  <c r="AE215" i="20"/>
  <c r="AD216" i="20"/>
  <c r="AE199" i="20"/>
  <c r="AD200" i="20"/>
  <c r="AE183" i="20"/>
  <c r="AD184" i="20"/>
  <c r="AE167" i="20"/>
  <c r="AD168" i="20"/>
  <c r="AE151" i="20"/>
  <c r="AD152" i="20"/>
  <c r="AE135" i="20"/>
  <c r="AD136" i="20"/>
  <c r="AE119" i="20"/>
  <c r="AD120" i="20"/>
  <c r="AE103" i="20"/>
  <c r="AD104" i="20"/>
  <c r="AE87" i="20"/>
  <c r="AD88" i="20"/>
  <c r="AE71" i="20"/>
  <c r="AD72" i="20"/>
  <c r="AE55" i="20"/>
  <c r="AD56" i="20"/>
  <c r="AE39" i="20"/>
  <c r="AD40" i="20"/>
  <c r="AE23" i="20"/>
  <c r="AD24" i="20"/>
  <c r="AE7" i="20"/>
  <c r="AD8" i="20"/>
  <c r="AE242" i="20"/>
  <c r="AD243" i="20"/>
  <c r="AE226" i="20"/>
  <c r="AD227" i="20"/>
  <c r="AE210" i="20"/>
  <c r="AD211" i="20"/>
  <c r="AE194" i="20"/>
  <c r="AD195" i="20"/>
  <c r="AE178" i="20"/>
  <c r="AD179" i="20"/>
  <c r="AE162" i="20"/>
  <c r="AD163" i="20"/>
  <c r="AE146" i="20"/>
  <c r="AD147" i="20"/>
  <c r="AE130" i="20"/>
  <c r="AD131" i="20"/>
  <c r="AE114" i="20"/>
  <c r="AD115" i="20"/>
  <c r="AE98" i="20"/>
  <c r="AD99" i="20"/>
  <c r="AE82" i="20"/>
  <c r="AD83" i="20"/>
  <c r="AE66" i="20"/>
  <c r="AD67" i="20"/>
  <c r="AE50" i="20"/>
  <c r="AD51" i="20"/>
  <c r="AE34" i="20"/>
  <c r="AD35" i="20"/>
  <c r="AE18" i="20"/>
  <c r="AD19" i="20"/>
  <c r="A300" i="20"/>
  <c r="T299" i="20"/>
  <c r="A301" i="20" l="1"/>
  <c r="T300" i="20"/>
  <c r="A302" i="20" l="1"/>
  <c r="T301" i="20"/>
  <c r="A303" i="20" l="1"/>
  <c r="T302" i="20"/>
  <c r="A304" i="20" l="1"/>
  <c r="T303" i="20"/>
  <c r="A305" i="20" l="1"/>
  <c r="T304" i="20"/>
  <c r="A306" i="20" l="1"/>
  <c r="T305" i="20"/>
  <c r="T306" i="20" l="1"/>
  <c r="A307" i="20"/>
  <c r="T307" i="20" l="1"/>
  <c r="A308" i="20"/>
  <c r="T308" i="20" l="1"/>
  <c r="A309" i="20"/>
  <c r="T309" i="20" l="1"/>
  <c r="A310" i="20"/>
  <c r="T310" i="20" l="1"/>
  <c r="A311" i="20"/>
  <c r="A312" i="20" l="1"/>
  <c r="T311" i="20"/>
  <c r="A313" i="20" l="1"/>
  <c r="T312" i="20"/>
  <c r="A314" i="20" l="1"/>
  <c r="T313" i="20"/>
  <c r="A315" i="20" l="1"/>
  <c r="T314" i="20"/>
  <c r="T315" i="20" l="1"/>
  <c r="A316" i="20"/>
  <c r="T316" i="20" l="1"/>
  <c r="A317" i="20"/>
  <c r="T317" i="20" l="1"/>
  <c r="A318" i="20"/>
  <c r="A319" i="20" l="1"/>
  <c r="T318" i="20"/>
  <c r="A320" i="20" l="1"/>
  <c r="T319" i="20"/>
  <c r="A321" i="20" l="1"/>
  <c r="T320" i="20"/>
  <c r="A322" i="20" l="1"/>
  <c r="T321" i="20"/>
  <c r="A323" i="20" l="1"/>
  <c r="T322" i="20"/>
  <c r="A324" i="20" l="1"/>
  <c r="T323" i="20"/>
  <c r="A325" i="20" l="1"/>
  <c r="T324" i="20"/>
  <c r="A326" i="20" l="1"/>
  <c r="T325" i="20"/>
  <c r="A327" i="20" l="1"/>
  <c r="T326" i="20"/>
  <c r="A328" i="20" l="1"/>
  <c r="T327" i="20"/>
  <c r="A329" i="20" l="1"/>
  <c r="T328" i="20"/>
  <c r="A330" i="20" l="1"/>
  <c r="T329" i="20"/>
  <c r="T330" i="20" l="1"/>
  <c r="A331" i="20"/>
  <c r="A332" i="20" l="1"/>
  <c r="T331" i="20"/>
  <c r="A333" i="20" l="1"/>
  <c r="T332" i="20"/>
  <c r="A334" i="20" l="1"/>
  <c r="T333" i="20"/>
  <c r="T334" i="20" l="1"/>
  <c r="A335" i="20"/>
  <c r="A336" i="20" l="1"/>
  <c r="T335" i="20"/>
  <c r="A337" i="20" l="1"/>
  <c r="T336" i="20"/>
  <c r="A338" i="20" l="1"/>
  <c r="T337" i="20"/>
  <c r="A339" i="20" l="1"/>
  <c r="T338" i="20"/>
  <c r="T339" i="20" l="1"/>
  <c r="A340" i="20"/>
  <c r="A341" i="20" l="1"/>
  <c r="T340" i="20"/>
  <c r="T341" i="20" l="1"/>
  <c r="A342" i="20"/>
  <c r="A343" i="20" l="1"/>
  <c r="T342" i="20"/>
  <c r="A344" i="20" l="1"/>
  <c r="T343" i="20"/>
  <c r="T344" i="20" l="1"/>
  <c r="A345" i="20"/>
  <c r="A346" i="20" l="1"/>
  <c r="T345" i="20"/>
  <c r="T346" i="20" l="1"/>
  <c r="A347" i="20"/>
  <c r="T347" i="20" l="1"/>
  <c r="A348" i="20"/>
  <c r="T348" i="20" l="1"/>
  <c r="A349" i="20"/>
  <c r="A350" i="20" l="1"/>
  <c r="T349" i="20"/>
  <c r="T350" i="20" l="1"/>
  <c r="A351" i="20"/>
  <c r="T351" i="20" l="1"/>
  <c r="A352" i="20"/>
  <c r="T352" i="20" l="1"/>
  <c r="A353" i="20"/>
  <c r="A354" i="20" l="1"/>
  <c r="T353" i="20"/>
  <c r="A355" i="20" l="1"/>
  <c r="T354" i="20"/>
  <c r="A356" i="20" l="1"/>
  <c r="T355" i="20"/>
  <c r="T356" i="20" l="1"/>
  <c r="A357" i="20"/>
  <c r="A358" i="20" l="1"/>
  <c r="T357" i="20"/>
  <c r="N2" i="20" a="1"/>
  <c r="I2" i="20" a="1"/>
  <c r="O2" i="20" a="1"/>
  <c r="L2" i="20" a="1"/>
  <c r="J2" i="20" a="1"/>
  <c r="M2" i="20" a="1"/>
  <c r="K2" i="20" a="1"/>
  <c r="N4" i="20" l="1"/>
  <c r="N12" i="20"/>
  <c r="N20" i="20"/>
  <c r="N28" i="20"/>
  <c r="N36" i="20"/>
  <c r="N44" i="20"/>
  <c r="N52" i="20"/>
  <c r="N60" i="20"/>
  <c r="N68" i="20"/>
  <c r="N76" i="20"/>
  <c r="N84" i="20"/>
  <c r="N92" i="20"/>
  <c r="N100" i="20"/>
  <c r="N108" i="20"/>
  <c r="N116" i="20"/>
  <c r="N124" i="20"/>
  <c r="N132" i="20"/>
  <c r="N140" i="20"/>
  <c r="N148" i="20"/>
  <c r="N156" i="20"/>
  <c r="N164" i="20"/>
  <c r="N172" i="20"/>
  <c r="N180" i="20"/>
  <c r="N188" i="20"/>
  <c r="N196" i="20"/>
  <c r="N204" i="20"/>
  <c r="N212" i="20"/>
  <c r="N220" i="20"/>
  <c r="N228" i="20"/>
  <c r="N236" i="20"/>
  <c r="N244" i="20"/>
  <c r="N252" i="20"/>
  <c r="N260" i="20"/>
  <c r="N268" i="20"/>
  <c r="N276" i="20"/>
  <c r="N284" i="20"/>
  <c r="N292" i="20"/>
  <c r="N300" i="20"/>
  <c r="N308" i="20"/>
  <c r="N316" i="20"/>
  <c r="N324" i="20"/>
  <c r="N332" i="20"/>
  <c r="N340" i="20"/>
  <c r="N348" i="20"/>
  <c r="N356" i="20"/>
  <c r="N5" i="20"/>
  <c r="N13" i="20"/>
  <c r="N21" i="20"/>
  <c r="N29" i="20"/>
  <c r="N37" i="20"/>
  <c r="N45" i="20"/>
  <c r="N53" i="20"/>
  <c r="N61" i="20"/>
  <c r="N69" i="20"/>
  <c r="N77" i="20"/>
  <c r="N85" i="20"/>
  <c r="N93" i="20"/>
  <c r="N101" i="20"/>
  <c r="N109" i="20"/>
  <c r="N117" i="20"/>
  <c r="N125" i="20"/>
  <c r="N133" i="20"/>
  <c r="N141" i="20"/>
  <c r="N149" i="20"/>
  <c r="N157" i="20"/>
  <c r="N165" i="20"/>
  <c r="N173" i="20"/>
  <c r="N181" i="20"/>
  <c r="N189" i="20"/>
  <c r="N197" i="20"/>
  <c r="N205" i="20"/>
  <c r="N213" i="20"/>
  <c r="N221" i="20"/>
  <c r="N229" i="20"/>
  <c r="N237" i="20"/>
  <c r="N245" i="20"/>
  <c r="N253" i="20"/>
  <c r="N261" i="20"/>
  <c r="N269" i="20"/>
  <c r="N277" i="20"/>
  <c r="N285" i="20"/>
  <c r="N293" i="20"/>
  <c r="N301" i="20"/>
  <c r="N309" i="20"/>
  <c r="N317" i="20"/>
  <c r="N8" i="20"/>
  <c r="N16" i="20"/>
  <c r="N24" i="20"/>
  <c r="N32" i="20"/>
  <c r="N40" i="20"/>
  <c r="N48" i="20"/>
  <c r="N56" i="20"/>
  <c r="N64" i="20"/>
  <c r="N72" i="20"/>
  <c r="N80" i="20"/>
  <c r="N88" i="20"/>
  <c r="N96" i="20"/>
  <c r="N104" i="20"/>
  <c r="N112" i="20"/>
  <c r="N120" i="20"/>
  <c r="N128" i="20"/>
  <c r="N136" i="20"/>
  <c r="N144" i="20"/>
  <c r="N152" i="20"/>
  <c r="N160" i="20"/>
  <c r="N168" i="20"/>
  <c r="N176" i="20"/>
  <c r="N184" i="20"/>
  <c r="N192" i="20"/>
  <c r="N200" i="20"/>
  <c r="N208" i="20"/>
  <c r="N216" i="20"/>
  <c r="N224" i="20"/>
  <c r="N232" i="20"/>
  <c r="N240" i="20"/>
  <c r="N248" i="20"/>
  <c r="N256" i="20"/>
  <c r="N264" i="20"/>
  <c r="N272" i="20"/>
  <c r="N280" i="20"/>
  <c r="N288" i="20"/>
  <c r="N296" i="20"/>
  <c r="N304" i="20"/>
  <c r="N312" i="20"/>
  <c r="N320" i="20"/>
  <c r="N328" i="20"/>
  <c r="N336" i="20"/>
  <c r="N344" i="20"/>
  <c r="N352" i="20"/>
  <c r="N2" i="20"/>
  <c r="N15" i="20"/>
  <c r="N27" i="20"/>
  <c r="N41" i="20"/>
  <c r="N54" i="20"/>
  <c r="N66" i="20"/>
  <c r="N79" i="20"/>
  <c r="N91" i="20"/>
  <c r="N105" i="20"/>
  <c r="N118" i="20"/>
  <c r="N130" i="20"/>
  <c r="N143" i="20"/>
  <c r="N155" i="20"/>
  <c r="N169" i="20"/>
  <c r="N182" i="20"/>
  <c r="N194" i="20"/>
  <c r="N207" i="20"/>
  <c r="N219" i="20"/>
  <c r="N233" i="20"/>
  <c r="N246" i="20"/>
  <c r="N258" i="20"/>
  <c r="N271" i="20"/>
  <c r="N283" i="20"/>
  <c r="N297" i="20"/>
  <c r="N310" i="20"/>
  <c r="N322" i="20"/>
  <c r="N333" i="20"/>
  <c r="N343" i="20"/>
  <c r="N354" i="20"/>
  <c r="N3" i="20"/>
  <c r="N17" i="20"/>
  <c r="N30" i="20"/>
  <c r="N42" i="20"/>
  <c r="N55" i="20"/>
  <c r="N67" i="20"/>
  <c r="N81" i="20"/>
  <c r="N94" i="20"/>
  <c r="N106" i="20"/>
  <c r="N119" i="20"/>
  <c r="N131" i="20"/>
  <c r="N145" i="20"/>
  <c r="N158" i="20"/>
  <c r="N170" i="20"/>
  <c r="N183" i="20"/>
  <c r="N195" i="20"/>
  <c r="N209" i="20"/>
  <c r="N222" i="20"/>
  <c r="N234" i="20"/>
  <c r="N247" i="20"/>
  <c r="N259" i="20"/>
  <c r="N273" i="20"/>
  <c r="N286" i="20"/>
  <c r="N298" i="20"/>
  <c r="N311" i="20"/>
  <c r="N323" i="20"/>
  <c r="N334" i="20"/>
  <c r="N345" i="20"/>
  <c r="N355" i="20"/>
  <c r="N18" i="20"/>
  <c r="N31" i="20"/>
  <c r="N43" i="20"/>
  <c r="N57" i="20"/>
  <c r="N70" i="20"/>
  <c r="N82" i="20"/>
  <c r="N95" i="20"/>
  <c r="N107" i="20"/>
  <c r="N121" i="20"/>
  <c r="N134" i="20"/>
  <c r="N146" i="20"/>
  <c r="N171" i="20"/>
  <c r="N185" i="20"/>
  <c r="N198" i="20"/>
  <c r="N210" i="20"/>
  <c r="N223" i="20"/>
  <c r="N235" i="20"/>
  <c r="N249" i="20"/>
  <c r="N262" i="20"/>
  <c r="N274" i="20"/>
  <c r="N287" i="20"/>
  <c r="N299" i="20"/>
  <c r="N325" i="20"/>
  <c r="N335" i="20"/>
  <c r="N346" i="20"/>
  <c r="N357" i="20"/>
  <c r="N7" i="20"/>
  <c r="N6" i="20"/>
  <c r="N159" i="20"/>
  <c r="N313" i="20"/>
  <c r="N11" i="20"/>
  <c r="N34" i="20"/>
  <c r="N51" i="20"/>
  <c r="N74" i="20"/>
  <c r="N97" i="20"/>
  <c r="N114" i="20"/>
  <c r="N137" i="20"/>
  <c r="N154" i="20"/>
  <c r="N177" i="20"/>
  <c r="N199" i="20"/>
  <c r="N217" i="20"/>
  <c r="N239" i="20"/>
  <c r="N257" i="20"/>
  <c r="N279" i="20"/>
  <c r="N302" i="20"/>
  <c r="N319" i="20"/>
  <c r="N338" i="20"/>
  <c r="N353" i="20"/>
  <c r="N14" i="20"/>
  <c r="N35" i="20"/>
  <c r="N58" i="20"/>
  <c r="N75" i="20"/>
  <c r="N98" i="20"/>
  <c r="N115" i="20"/>
  <c r="N138" i="20"/>
  <c r="N161" i="20"/>
  <c r="N178" i="20"/>
  <c r="N201" i="20"/>
  <c r="N218" i="20"/>
  <c r="N241" i="20"/>
  <c r="N263" i="20"/>
  <c r="N281" i="20"/>
  <c r="N303" i="20"/>
  <c r="N321" i="20"/>
  <c r="N339" i="20"/>
  <c r="N358" i="20"/>
  <c r="N19" i="20"/>
  <c r="N38" i="20"/>
  <c r="N59" i="20"/>
  <c r="N78" i="20"/>
  <c r="N99" i="20"/>
  <c r="N122" i="20"/>
  <c r="N139" i="20"/>
  <c r="N162" i="20"/>
  <c r="N179" i="20"/>
  <c r="N202" i="20"/>
  <c r="N225" i="20"/>
  <c r="N242" i="20"/>
  <c r="N265" i="20"/>
  <c r="N282" i="20"/>
  <c r="N305" i="20"/>
  <c r="N326" i="20"/>
  <c r="N341" i="20"/>
  <c r="N22" i="20"/>
  <c r="N39" i="20"/>
  <c r="N62" i="20"/>
  <c r="N83" i="20"/>
  <c r="N102" i="20"/>
  <c r="N123" i="20"/>
  <c r="N142" i="20"/>
  <c r="N163" i="20"/>
  <c r="N186" i="20"/>
  <c r="N203" i="20"/>
  <c r="N226" i="20"/>
  <c r="N243" i="20"/>
  <c r="N266" i="20"/>
  <c r="N289" i="20"/>
  <c r="N306" i="20"/>
  <c r="N327" i="20"/>
  <c r="N342" i="20"/>
  <c r="N147" i="20"/>
  <c r="N187" i="20"/>
  <c r="N227" i="20"/>
  <c r="N267" i="20"/>
  <c r="N307" i="20"/>
  <c r="N347" i="20"/>
  <c r="N25" i="20"/>
  <c r="N65" i="20"/>
  <c r="N110" i="20"/>
  <c r="N150" i="20"/>
  <c r="N190" i="20"/>
  <c r="N230" i="20"/>
  <c r="N270" i="20"/>
  <c r="N314" i="20"/>
  <c r="N349" i="20"/>
  <c r="N23" i="20"/>
  <c r="N46" i="20"/>
  <c r="N63" i="20"/>
  <c r="N86" i="20"/>
  <c r="N103" i="20"/>
  <c r="N126" i="20"/>
  <c r="N166" i="20"/>
  <c r="N206" i="20"/>
  <c r="N250" i="20"/>
  <c r="N290" i="20"/>
  <c r="N329" i="20"/>
  <c r="N47" i="20"/>
  <c r="N87" i="20"/>
  <c r="N127" i="20"/>
  <c r="N167" i="20"/>
  <c r="N211" i="20"/>
  <c r="N251" i="20"/>
  <c r="N291" i="20"/>
  <c r="N330" i="20"/>
  <c r="N9" i="20"/>
  <c r="N33" i="20"/>
  <c r="N113" i="20"/>
  <c r="N193" i="20"/>
  <c r="N278" i="20"/>
  <c r="N351" i="20"/>
  <c r="N49" i="20"/>
  <c r="N129" i="20"/>
  <c r="N214" i="20"/>
  <c r="N294" i="20"/>
  <c r="N50" i="20"/>
  <c r="N135" i="20"/>
  <c r="N215" i="20"/>
  <c r="N295" i="20"/>
  <c r="N71" i="20"/>
  <c r="N151" i="20"/>
  <c r="N231" i="20"/>
  <c r="N315" i="20"/>
  <c r="N73" i="20"/>
  <c r="N153" i="20"/>
  <c r="N238" i="20"/>
  <c r="N318" i="20"/>
  <c r="N89" i="20"/>
  <c r="N174" i="20"/>
  <c r="N254" i="20"/>
  <c r="N331" i="20"/>
  <c r="N10" i="20"/>
  <c r="N90" i="20"/>
  <c r="N175" i="20"/>
  <c r="N255" i="20"/>
  <c r="N337" i="20"/>
  <c r="N26" i="20"/>
  <c r="N111" i="20"/>
  <c r="N191" i="20"/>
  <c r="N275" i="20"/>
  <c r="N350" i="20"/>
  <c r="O2" i="20"/>
  <c r="O6" i="20"/>
  <c r="O10" i="20"/>
  <c r="O14" i="20"/>
  <c r="O18" i="20"/>
  <c r="O22" i="20"/>
  <c r="O26" i="20"/>
  <c r="O30" i="20"/>
  <c r="O34" i="20"/>
  <c r="O38" i="20"/>
  <c r="O42" i="20"/>
  <c r="O46" i="20"/>
  <c r="O50" i="20"/>
  <c r="O54" i="20"/>
  <c r="O58" i="20"/>
  <c r="O62" i="20"/>
  <c r="O66" i="20"/>
  <c r="O70" i="20"/>
  <c r="O74" i="20"/>
  <c r="O78" i="20"/>
  <c r="O82" i="20"/>
  <c r="O86" i="20"/>
  <c r="O90" i="20"/>
  <c r="O94" i="20"/>
  <c r="O98" i="20"/>
  <c r="O102" i="20"/>
  <c r="O106" i="20"/>
  <c r="O110" i="20"/>
  <c r="O114" i="20"/>
  <c r="O118" i="20"/>
  <c r="O122" i="20"/>
  <c r="O126" i="20"/>
  <c r="O130" i="20"/>
  <c r="O134" i="20"/>
  <c r="O138" i="20"/>
  <c r="O142" i="20"/>
  <c r="O146" i="20"/>
  <c r="O150" i="20"/>
  <c r="O154" i="20"/>
  <c r="O158" i="20"/>
  <c r="O162" i="20"/>
  <c r="O166" i="20"/>
  <c r="O170" i="20"/>
  <c r="O174" i="20"/>
  <c r="O178" i="20"/>
  <c r="O182" i="20"/>
  <c r="O186" i="20"/>
  <c r="O190" i="20"/>
  <c r="O194" i="20"/>
  <c r="O198" i="20"/>
  <c r="O202" i="20"/>
  <c r="O206" i="20"/>
  <c r="O210" i="20"/>
  <c r="O214" i="20"/>
  <c r="O218" i="20"/>
  <c r="O222" i="20"/>
  <c r="O226" i="20"/>
  <c r="O230" i="20"/>
  <c r="O234" i="20"/>
  <c r="O238" i="20"/>
  <c r="O242" i="20"/>
  <c r="O246" i="20"/>
  <c r="O250" i="20"/>
  <c r="O254" i="20"/>
  <c r="O258" i="20"/>
  <c r="O262" i="20"/>
  <c r="O266" i="20"/>
  <c r="O270" i="20"/>
  <c r="O274" i="20"/>
  <c r="O278" i="20"/>
  <c r="O282" i="20"/>
  <c r="O286" i="20"/>
  <c r="O290" i="20"/>
  <c r="O294" i="20"/>
  <c r="O298" i="20"/>
  <c r="O302" i="20"/>
  <c r="O306" i="20"/>
  <c r="O310" i="20"/>
  <c r="O314" i="20"/>
  <c r="O318" i="20"/>
  <c r="O322" i="20"/>
  <c r="O326" i="20"/>
  <c r="O330" i="20"/>
  <c r="O334" i="20"/>
  <c r="O338" i="20"/>
  <c r="O3" i="20"/>
  <c r="O7" i="20"/>
  <c r="O11" i="20"/>
  <c r="O15" i="20"/>
  <c r="O19" i="20"/>
  <c r="O23" i="20"/>
  <c r="O27" i="20"/>
  <c r="O31" i="20"/>
  <c r="O35" i="20"/>
  <c r="O39" i="20"/>
  <c r="O4" i="20"/>
  <c r="O8" i="20"/>
  <c r="O12" i="20"/>
  <c r="O16" i="20"/>
  <c r="O20" i="20"/>
  <c r="O24" i="20"/>
  <c r="O28" i="20"/>
  <c r="O32" i="20"/>
  <c r="O36" i="20"/>
  <c r="O40" i="20"/>
  <c r="O44" i="20"/>
  <c r="O48" i="20"/>
  <c r="O52" i="20"/>
  <c r="O56" i="20"/>
  <c r="O60" i="20"/>
  <c r="O64" i="20"/>
  <c r="O68" i="20"/>
  <c r="O72" i="20"/>
  <c r="O76" i="20"/>
  <c r="O80" i="20"/>
  <c r="O84" i="20"/>
  <c r="O88" i="20"/>
  <c r="O92" i="20"/>
  <c r="O96" i="20"/>
  <c r="O100" i="20"/>
  <c r="O104" i="20"/>
  <c r="O108" i="20"/>
  <c r="O112" i="20"/>
  <c r="O116" i="20"/>
  <c r="O120" i="20"/>
  <c r="O124" i="20"/>
  <c r="O128" i="20"/>
  <c r="O132" i="20"/>
  <c r="O136" i="20"/>
  <c r="O140" i="20"/>
  <c r="O144" i="20"/>
  <c r="O148" i="20"/>
  <c r="O152" i="20"/>
  <c r="O156" i="20"/>
  <c r="O160" i="20"/>
  <c r="O164" i="20"/>
  <c r="O168" i="20"/>
  <c r="O172" i="20"/>
  <c r="O176" i="20"/>
  <c r="O180" i="20"/>
  <c r="O184" i="20"/>
  <c r="O188" i="20"/>
  <c r="O192" i="20"/>
  <c r="O196" i="20"/>
  <c r="O200" i="20"/>
  <c r="O204" i="20"/>
  <c r="O208" i="20"/>
  <c r="O212" i="20"/>
  <c r="O216" i="20"/>
  <c r="O220" i="20"/>
  <c r="O224" i="20"/>
  <c r="O228" i="20"/>
  <c r="O232" i="20"/>
  <c r="O236" i="20"/>
  <c r="O240" i="20"/>
  <c r="O244" i="20"/>
  <c r="O248" i="20"/>
  <c r="O252" i="20"/>
  <c r="O256" i="20"/>
  <c r="O260" i="20"/>
  <c r="O264" i="20"/>
  <c r="O268" i="20"/>
  <c r="O272" i="20"/>
  <c r="O276" i="20"/>
  <c r="O280" i="20"/>
  <c r="O284" i="20"/>
  <c r="O288" i="20"/>
  <c r="O292" i="20"/>
  <c r="O296" i="20"/>
  <c r="O300" i="20"/>
  <c r="O304" i="20"/>
  <c r="O308" i="20"/>
  <c r="O312" i="20"/>
  <c r="O316" i="20"/>
  <c r="O320" i="20"/>
  <c r="O324" i="20"/>
  <c r="O328" i="20"/>
  <c r="O332" i="20"/>
  <c r="O336" i="20"/>
  <c r="O340" i="20"/>
  <c r="O9" i="20"/>
  <c r="O25" i="20"/>
  <c r="O41" i="20"/>
  <c r="O49" i="20"/>
  <c r="O57" i="20"/>
  <c r="O65" i="20"/>
  <c r="O73" i="20"/>
  <c r="O81" i="20"/>
  <c r="O89" i="20"/>
  <c r="O97" i="20"/>
  <c r="O105" i="20"/>
  <c r="O113" i="20"/>
  <c r="O121" i="20"/>
  <c r="O129" i="20"/>
  <c r="O137" i="20"/>
  <c r="O145" i="20"/>
  <c r="O153" i="20"/>
  <c r="O161" i="20"/>
  <c r="O169" i="20"/>
  <c r="O177" i="20"/>
  <c r="O185" i="20"/>
  <c r="O193" i="20"/>
  <c r="O201" i="20"/>
  <c r="O209" i="20"/>
  <c r="O217" i="20"/>
  <c r="O225" i="20"/>
  <c r="O233" i="20"/>
  <c r="O241" i="20"/>
  <c r="O249" i="20"/>
  <c r="O257" i="20"/>
  <c r="O265" i="20"/>
  <c r="O273" i="20"/>
  <c r="O281" i="20"/>
  <c r="O289" i="20"/>
  <c r="O297" i="20"/>
  <c r="O305" i="20"/>
  <c r="O313" i="20"/>
  <c r="O321" i="20"/>
  <c r="O329" i="20"/>
  <c r="O337" i="20"/>
  <c r="O343" i="20"/>
  <c r="O347" i="20"/>
  <c r="O351" i="20"/>
  <c r="O355" i="20"/>
  <c r="O13" i="20"/>
  <c r="O29" i="20"/>
  <c r="O43" i="20"/>
  <c r="O51" i="20"/>
  <c r="O59" i="20"/>
  <c r="O67" i="20"/>
  <c r="O75" i="20"/>
  <c r="O83" i="20"/>
  <c r="O91" i="20"/>
  <c r="O99" i="20"/>
  <c r="O107" i="20"/>
  <c r="O115" i="20"/>
  <c r="O123" i="20"/>
  <c r="O131" i="20"/>
  <c r="O139" i="20"/>
  <c r="O147" i="20"/>
  <c r="O155" i="20"/>
  <c r="O163" i="20"/>
  <c r="O171" i="20"/>
  <c r="O179" i="20"/>
  <c r="O187" i="20"/>
  <c r="O195" i="20"/>
  <c r="O203" i="20"/>
  <c r="O211" i="20"/>
  <c r="O219" i="20"/>
  <c r="O227" i="20"/>
  <c r="O235" i="20"/>
  <c r="O243" i="20"/>
  <c r="O251" i="20"/>
  <c r="O259" i="20"/>
  <c r="O267" i="20"/>
  <c r="O275" i="20"/>
  <c r="O283" i="20"/>
  <c r="O291" i="20"/>
  <c r="O299" i="20"/>
  <c r="O307" i="20"/>
  <c r="O315" i="20"/>
  <c r="O323" i="20"/>
  <c r="O331" i="20"/>
  <c r="O339" i="20"/>
  <c r="O344" i="20"/>
  <c r="O17" i="20"/>
  <c r="O33" i="20"/>
  <c r="O45" i="20"/>
  <c r="O53" i="20"/>
  <c r="O61" i="20"/>
  <c r="O69" i="20"/>
  <c r="O77" i="20"/>
  <c r="O85" i="20"/>
  <c r="O93" i="20"/>
  <c r="O101" i="20"/>
  <c r="O109" i="20"/>
  <c r="O117" i="20"/>
  <c r="O125" i="20"/>
  <c r="O133" i="20"/>
  <c r="O141" i="20"/>
  <c r="O149" i="20"/>
  <c r="O157" i="20"/>
  <c r="O165" i="20"/>
  <c r="O173" i="20"/>
  <c r="O181" i="20"/>
  <c r="O189" i="20"/>
  <c r="O197" i="20"/>
  <c r="O205" i="20"/>
  <c r="O213" i="20"/>
  <c r="O221" i="20"/>
  <c r="O229" i="20"/>
  <c r="O237" i="20"/>
  <c r="O245" i="20"/>
  <c r="O253" i="20"/>
  <c r="O261" i="20"/>
  <c r="O269" i="20"/>
  <c r="O277" i="20"/>
  <c r="O285" i="20"/>
  <c r="O293" i="20"/>
  <c r="O301" i="20"/>
  <c r="O309" i="20"/>
  <c r="O317" i="20"/>
  <c r="O325" i="20"/>
  <c r="O333" i="20"/>
  <c r="O341" i="20"/>
  <c r="O345" i="20"/>
  <c r="O349" i="20"/>
  <c r="O353" i="20"/>
  <c r="O357" i="20"/>
  <c r="O5" i="20"/>
  <c r="O21" i="20"/>
  <c r="O37" i="20"/>
  <c r="O47" i="20"/>
  <c r="O55" i="20"/>
  <c r="O63" i="20"/>
  <c r="O71" i="20"/>
  <c r="O79" i="20"/>
  <c r="O87" i="20"/>
  <c r="O95" i="20"/>
  <c r="O103" i="20"/>
  <c r="O111" i="20"/>
  <c r="O119" i="20"/>
  <c r="O127" i="20"/>
  <c r="O135" i="20"/>
  <c r="O143" i="20"/>
  <c r="O151" i="20"/>
  <c r="O159" i="20"/>
  <c r="O167" i="20"/>
  <c r="O175" i="20"/>
  <c r="O183" i="20"/>
  <c r="O191" i="20"/>
  <c r="O199" i="20"/>
  <c r="O207" i="20"/>
  <c r="O215" i="20"/>
  <c r="O223" i="20"/>
  <c r="O231" i="20"/>
  <c r="O239" i="20"/>
  <c r="O247" i="20"/>
  <c r="O255" i="20"/>
  <c r="O263" i="20"/>
  <c r="O271" i="20"/>
  <c r="O279" i="20"/>
  <c r="O287" i="20"/>
  <c r="O295" i="20"/>
  <c r="O303" i="20"/>
  <c r="O311" i="20"/>
  <c r="O319" i="20"/>
  <c r="O327" i="20"/>
  <c r="O335" i="20"/>
  <c r="O342" i="20"/>
  <c r="O348" i="20"/>
  <c r="O356" i="20"/>
  <c r="O350" i="20"/>
  <c r="O358" i="20"/>
  <c r="O352" i="20"/>
  <c r="O346" i="20"/>
  <c r="O354" i="20"/>
  <c r="M2" i="20"/>
  <c r="M6" i="20"/>
  <c r="M10" i="20"/>
  <c r="M14" i="20"/>
  <c r="M18" i="20"/>
  <c r="M22" i="20"/>
  <c r="M26" i="20"/>
  <c r="M30" i="20"/>
  <c r="M34" i="20"/>
  <c r="M38" i="20"/>
  <c r="M42" i="20"/>
  <c r="M46" i="20"/>
  <c r="M50" i="20"/>
  <c r="M54" i="20"/>
  <c r="M58" i="20"/>
  <c r="M62" i="20"/>
  <c r="M66" i="20"/>
  <c r="M70" i="20"/>
  <c r="M74" i="20"/>
  <c r="M78" i="20"/>
  <c r="M82" i="20"/>
  <c r="M86" i="20"/>
  <c r="M90" i="20"/>
  <c r="M94" i="20"/>
  <c r="M98" i="20"/>
  <c r="M102" i="20"/>
  <c r="M106" i="20"/>
  <c r="M110" i="20"/>
  <c r="M114" i="20"/>
  <c r="M118" i="20"/>
  <c r="M122" i="20"/>
  <c r="M126" i="20"/>
  <c r="M130" i="20"/>
  <c r="M134" i="20"/>
  <c r="M138" i="20"/>
  <c r="M142" i="20"/>
  <c r="M146" i="20"/>
  <c r="M150" i="20"/>
  <c r="M154" i="20"/>
  <c r="M158" i="20"/>
  <c r="M162" i="20"/>
  <c r="M166" i="20"/>
  <c r="M170" i="20"/>
  <c r="M174" i="20"/>
  <c r="M178" i="20"/>
  <c r="M182" i="20"/>
  <c r="M186" i="20"/>
  <c r="M190" i="20"/>
  <c r="M194" i="20"/>
  <c r="M198" i="20"/>
  <c r="M202" i="20"/>
  <c r="M206" i="20"/>
  <c r="M210" i="20"/>
  <c r="M214" i="20"/>
  <c r="M218" i="20"/>
  <c r="M222" i="20"/>
  <c r="M226" i="20"/>
  <c r="M230" i="20"/>
  <c r="M234" i="20"/>
  <c r="M238" i="20"/>
  <c r="M242" i="20"/>
  <c r="M246" i="20"/>
  <c r="M250" i="20"/>
  <c r="M254" i="20"/>
  <c r="M258" i="20"/>
  <c r="M262" i="20"/>
  <c r="M266" i="20"/>
  <c r="M270" i="20"/>
  <c r="M274" i="20"/>
  <c r="M278" i="20"/>
  <c r="M282" i="20"/>
  <c r="M286" i="20"/>
  <c r="M290" i="20"/>
  <c r="M294" i="20"/>
  <c r="M298" i="20"/>
  <c r="M302" i="20"/>
  <c r="M306" i="20"/>
  <c r="M310" i="20"/>
  <c r="M314" i="20"/>
  <c r="M318" i="20"/>
  <c r="M322" i="20"/>
  <c r="M326" i="20"/>
  <c r="M330" i="20"/>
  <c r="M334" i="20"/>
  <c r="M338" i="20"/>
  <c r="M3" i="20"/>
  <c r="M7" i="20"/>
  <c r="M11" i="20"/>
  <c r="M15" i="20"/>
  <c r="M19" i="20"/>
  <c r="M23" i="20"/>
  <c r="M27" i="20"/>
  <c r="M31" i="20"/>
  <c r="M35" i="20"/>
  <c r="M39" i="20"/>
  <c r="M43" i="20"/>
  <c r="M47" i="20"/>
  <c r="M51" i="20"/>
  <c r="M55" i="20"/>
  <c r="M59" i="20"/>
  <c r="M4" i="20"/>
  <c r="M8" i="20"/>
  <c r="M12" i="20"/>
  <c r="M16" i="20"/>
  <c r="M20" i="20"/>
  <c r="M24" i="20"/>
  <c r="M28" i="20"/>
  <c r="M32" i="20"/>
  <c r="M36" i="20"/>
  <c r="M40" i="20"/>
  <c r="M44" i="20"/>
  <c r="M48" i="20"/>
  <c r="M52" i="20"/>
  <c r="M56" i="20"/>
  <c r="M60" i="20"/>
  <c r="M64" i="20"/>
  <c r="M68" i="20"/>
  <c r="M72" i="20"/>
  <c r="M76" i="20"/>
  <c r="M80" i="20"/>
  <c r="M84" i="20"/>
  <c r="M88" i="20"/>
  <c r="M92" i="20"/>
  <c r="M96" i="20"/>
  <c r="M100" i="20"/>
  <c r="M104" i="20"/>
  <c r="M108" i="20"/>
  <c r="M112" i="20"/>
  <c r="M116" i="20"/>
  <c r="M120" i="20"/>
  <c r="M124" i="20"/>
  <c r="M128" i="20"/>
  <c r="M132" i="20"/>
  <c r="M136" i="20"/>
  <c r="M140" i="20"/>
  <c r="M144" i="20"/>
  <c r="M148" i="20"/>
  <c r="M152" i="20"/>
  <c r="M156" i="20"/>
  <c r="M160" i="20"/>
  <c r="M164" i="20"/>
  <c r="M168" i="20"/>
  <c r="M172" i="20"/>
  <c r="M176" i="20"/>
  <c r="M180" i="20"/>
  <c r="M184" i="20"/>
  <c r="M188" i="20"/>
  <c r="M192" i="20"/>
  <c r="M196" i="20"/>
  <c r="M200" i="20"/>
  <c r="M204" i="20"/>
  <c r="M208" i="20"/>
  <c r="M212" i="20"/>
  <c r="M216" i="20"/>
  <c r="M220" i="20"/>
  <c r="M224" i="20"/>
  <c r="M228" i="20"/>
  <c r="M232" i="20"/>
  <c r="M236" i="20"/>
  <c r="M240" i="20"/>
  <c r="M244" i="20"/>
  <c r="M248" i="20"/>
  <c r="M252" i="20"/>
  <c r="M256" i="20"/>
  <c r="M260" i="20"/>
  <c r="M264" i="20"/>
  <c r="M268" i="20"/>
  <c r="M272" i="20"/>
  <c r="M276" i="20"/>
  <c r="M280" i="20"/>
  <c r="M284" i="20"/>
  <c r="M288" i="20"/>
  <c r="M292" i="20"/>
  <c r="M296" i="20"/>
  <c r="M300" i="20"/>
  <c r="M304" i="20"/>
  <c r="M308" i="20"/>
  <c r="M312" i="20"/>
  <c r="M316" i="20"/>
  <c r="M320" i="20"/>
  <c r="M324" i="20"/>
  <c r="M328" i="20"/>
  <c r="M332" i="20"/>
  <c r="M336" i="20"/>
  <c r="M340" i="20"/>
  <c r="M9" i="20"/>
  <c r="M25" i="20"/>
  <c r="M41" i="20"/>
  <c r="M57" i="20"/>
  <c r="M67" i="20"/>
  <c r="M75" i="20"/>
  <c r="M83" i="20"/>
  <c r="M91" i="20"/>
  <c r="M99" i="20"/>
  <c r="M107" i="20"/>
  <c r="M115" i="20"/>
  <c r="M123" i="20"/>
  <c r="M131" i="20"/>
  <c r="M139" i="20"/>
  <c r="M147" i="20"/>
  <c r="M155" i="20"/>
  <c r="M163" i="20"/>
  <c r="M171" i="20"/>
  <c r="M179" i="20"/>
  <c r="M187" i="20"/>
  <c r="M195" i="20"/>
  <c r="M203" i="20"/>
  <c r="M211" i="20"/>
  <c r="M219" i="20"/>
  <c r="M227" i="20"/>
  <c r="M235" i="20"/>
  <c r="M243" i="20"/>
  <c r="M251" i="20"/>
  <c r="M259" i="20"/>
  <c r="M267" i="20"/>
  <c r="M275" i="20"/>
  <c r="M283" i="20"/>
  <c r="M291" i="20"/>
  <c r="M299" i="20"/>
  <c r="M307" i="20"/>
  <c r="M315" i="20"/>
  <c r="M323" i="20"/>
  <c r="M331" i="20"/>
  <c r="M339" i="20"/>
  <c r="M344" i="20"/>
  <c r="M348" i="20"/>
  <c r="M352" i="20"/>
  <c r="M356" i="20"/>
  <c r="M13" i="20"/>
  <c r="M29" i="20"/>
  <c r="M45" i="20"/>
  <c r="M61" i="20"/>
  <c r="M69" i="20"/>
  <c r="M77" i="20"/>
  <c r="M85" i="20"/>
  <c r="M93" i="20"/>
  <c r="M101" i="20"/>
  <c r="M109" i="20"/>
  <c r="M117" i="20"/>
  <c r="M125" i="20"/>
  <c r="M133" i="20"/>
  <c r="M141" i="20"/>
  <c r="M149" i="20"/>
  <c r="M157" i="20"/>
  <c r="M165" i="20"/>
  <c r="M173" i="20"/>
  <c r="M181" i="20"/>
  <c r="M189" i="20"/>
  <c r="M197" i="20"/>
  <c r="M205" i="20"/>
  <c r="M213" i="20"/>
  <c r="M221" i="20"/>
  <c r="M229" i="20"/>
  <c r="M237" i="20"/>
  <c r="M245" i="20"/>
  <c r="M253" i="20"/>
  <c r="M261" i="20"/>
  <c r="M269" i="20"/>
  <c r="M277" i="20"/>
  <c r="M285" i="20"/>
  <c r="M293" i="20"/>
  <c r="M301" i="20"/>
  <c r="M309" i="20"/>
  <c r="M317" i="20"/>
  <c r="M325" i="20"/>
  <c r="M333" i="20"/>
  <c r="M341" i="20"/>
  <c r="M345" i="20"/>
  <c r="M349" i="20"/>
  <c r="M353" i="20"/>
  <c r="M17" i="20"/>
  <c r="M33" i="20"/>
  <c r="M49" i="20"/>
  <c r="M63" i="20"/>
  <c r="M71" i="20"/>
  <c r="M79" i="20"/>
  <c r="M87" i="20"/>
  <c r="M95" i="20"/>
  <c r="M103" i="20"/>
  <c r="M111" i="20"/>
  <c r="M119" i="20"/>
  <c r="M127" i="20"/>
  <c r="M135" i="20"/>
  <c r="M143" i="20"/>
  <c r="M151" i="20"/>
  <c r="M159" i="20"/>
  <c r="M167" i="20"/>
  <c r="M175" i="20"/>
  <c r="M183" i="20"/>
  <c r="M191" i="20"/>
  <c r="M199" i="20"/>
  <c r="M207" i="20"/>
  <c r="M215" i="20"/>
  <c r="M223" i="20"/>
  <c r="M231" i="20"/>
  <c r="M239" i="20"/>
  <c r="M247" i="20"/>
  <c r="M255" i="20"/>
  <c r="M263" i="20"/>
  <c r="M271" i="20"/>
  <c r="M279" i="20"/>
  <c r="M287" i="20"/>
  <c r="M295" i="20"/>
  <c r="M303" i="20"/>
  <c r="M311" i="20"/>
  <c r="M319" i="20"/>
  <c r="M327" i="20"/>
  <c r="M335" i="20"/>
  <c r="M342" i="20"/>
  <c r="M346" i="20"/>
  <c r="M350" i="20"/>
  <c r="M354" i="20"/>
  <c r="M358" i="20"/>
  <c r="M5" i="20"/>
  <c r="M21" i="20"/>
  <c r="M37" i="20"/>
  <c r="M53" i="20"/>
  <c r="M65" i="20"/>
  <c r="M73" i="20"/>
  <c r="M81" i="20"/>
  <c r="M89" i="20"/>
  <c r="M97" i="20"/>
  <c r="M105" i="20"/>
  <c r="M113" i="20"/>
  <c r="M121" i="20"/>
  <c r="M129" i="20"/>
  <c r="M137" i="20"/>
  <c r="M145" i="20"/>
  <c r="M153" i="20"/>
  <c r="M161" i="20"/>
  <c r="M169" i="20"/>
  <c r="M177" i="20"/>
  <c r="M185" i="20"/>
  <c r="M193" i="20"/>
  <c r="M201" i="20"/>
  <c r="M209" i="20"/>
  <c r="M217" i="20"/>
  <c r="M225" i="20"/>
  <c r="M233" i="20"/>
  <c r="M241" i="20"/>
  <c r="M249" i="20"/>
  <c r="M257" i="20"/>
  <c r="M265" i="20"/>
  <c r="M273" i="20"/>
  <c r="M281" i="20"/>
  <c r="M289" i="20"/>
  <c r="M297" i="20"/>
  <c r="M305" i="20"/>
  <c r="M313" i="20"/>
  <c r="M321" i="20"/>
  <c r="M329" i="20"/>
  <c r="M337" i="20"/>
  <c r="M343" i="20"/>
  <c r="M347" i="20"/>
  <c r="M351" i="20"/>
  <c r="M357" i="20"/>
  <c r="M355" i="20"/>
  <c r="L5" i="20"/>
  <c r="L9" i="20"/>
  <c r="L13" i="20"/>
  <c r="L17" i="20"/>
  <c r="L21" i="20"/>
  <c r="L25" i="20"/>
  <c r="L29" i="20"/>
  <c r="L33" i="20"/>
  <c r="L37" i="20"/>
  <c r="L41" i="20"/>
  <c r="L45" i="20"/>
  <c r="L49" i="20"/>
  <c r="L53" i="20"/>
  <c r="L57" i="20"/>
  <c r="L61" i="20"/>
  <c r="L65" i="20"/>
  <c r="L69" i="20"/>
  <c r="L73" i="20"/>
  <c r="L77" i="20"/>
  <c r="L81" i="20"/>
  <c r="L85" i="20"/>
  <c r="L89" i="20"/>
  <c r="L93" i="20"/>
  <c r="L2" i="20"/>
  <c r="L6" i="20"/>
  <c r="L10" i="20"/>
  <c r="L14" i="20"/>
  <c r="L18" i="20"/>
  <c r="L22" i="20"/>
  <c r="L26" i="20"/>
  <c r="L30" i="20"/>
  <c r="L34" i="20"/>
  <c r="L38" i="20"/>
  <c r="L42" i="20"/>
  <c r="L46" i="20"/>
  <c r="L50" i="20"/>
  <c r="L54" i="20"/>
  <c r="L58" i="20"/>
  <c r="L62" i="20"/>
  <c r="L66" i="20"/>
  <c r="L70" i="20"/>
  <c r="L74" i="20"/>
  <c r="L78" i="20"/>
  <c r="L82" i="20"/>
  <c r="L86" i="20"/>
  <c r="L90" i="20"/>
  <c r="L94" i="20"/>
  <c r="L98" i="20"/>
  <c r="L102" i="20"/>
  <c r="L106" i="20"/>
  <c r="L110" i="20"/>
  <c r="L114" i="20"/>
  <c r="L118" i="20"/>
  <c r="L122" i="20"/>
  <c r="L126" i="20"/>
  <c r="L130" i="20"/>
  <c r="L134" i="20"/>
  <c r="L138" i="20"/>
  <c r="L142" i="20"/>
  <c r="L146" i="20"/>
  <c r="L150" i="20"/>
  <c r="L154" i="20"/>
  <c r="L158" i="20"/>
  <c r="L162" i="20"/>
  <c r="L166" i="20"/>
  <c r="L170" i="20"/>
  <c r="L174" i="20"/>
  <c r="L178" i="20"/>
  <c r="L182" i="20"/>
  <c r="L186" i="20"/>
  <c r="L190" i="20"/>
  <c r="L194" i="20"/>
  <c r="L198" i="20"/>
  <c r="L202" i="20"/>
  <c r="L206" i="20"/>
  <c r="L210" i="20"/>
  <c r="L214" i="20"/>
  <c r="L218" i="20"/>
  <c r="L222" i="20"/>
  <c r="L226" i="20"/>
  <c r="L230" i="20"/>
  <c r="L234" i="20"/>
  <c r="L238" i="20"/>
  <c r="L242" i="20"/>
  <c r="L246" i="20"/>
  <c r="L250" i="20"/>
  <c r="L254" i="20"/>
  <c r="L258" i="20"/>
  <c r="L262" i="20"/>
  <c r="L266" i="20"/>
  <c r="L270" i="20"/>
  <c r="L274" i="20"/>
  <c r="L278" i="20"/>
  <c r="L282" i="20"/>
  <c r="L286" i="20"/>
  <c r="L290" i="20"/>
  <c r="L294" i="20"/>
  <c r="L298" i="20"/>
  <c r="L302" i="20"/>
  <c r="L306" i="20"/>
  <c r="L310" i="20"/>
  <c r="L314" i="20"/>
  <c r="L318" i="20"/>
  <c r="L322" i="20"/>
  <c r="L326" i="20"/>
  <c r="L330" i="20"/>
  <c r="L334" i="20"/>
  <c r="L338" i="20"/>
  <c r="L3" i="20"/>
  <c r="L7" i="20"/>
  <c r="L11" i="20"/>
  <c r="L15" i="20"/>
  <c r="L19" i="20"/>
  <c r="L23" i="20"/>
  <c r="L27" i="20"/>
  <c r="L31" i="20"/>
  <c r="L35" i="20"/>
  <c r="L39" i="20"/>
  <c r="L43" i="20"/>
  <c r="L47" i="20"/>
  <c r="L51" i="20"/>
  <c r="L55" i="20"/>
  <c r="L59" i="20"/>
  <c r="L63" i="20"/>
  <c r="L67" i="20"/>
  <c r="L71" i="20"/>
  <c r="L75" i="20"/>
  <c r="L79" i="20"/>
  <c r="L83" i="20"/>
  <c r="L87" i="20"/>
  <c r="L91" i="20"/>
  <c r="L95" i="20"/>
  <c r="L99" i="20"/>
  <c r="L103" i="20"/>
  <c r="L107" i="20"/>
  <c r="L111" i="20"/>
  <c r="L115" i="20"/>
  <c r="L119" i="20"/>
  <c r="L123" i="20"/>
  <c r="L127" i="20"/>
  <c r="L131" i="20"/>
  <c r="L135" i="20"/>
  <c r="L139" i="20"/>
  <c r="L143" i="20"/>
  <c r="L147" i="20"/>
  <c r="L151" i="20"/>
  <c r="L155" i="20"/>
  <c r="L159" i="20"/>
  <c r="L163" i="20"/>
  <c r="L167" i="20"/>
  <c r="L171" i="20"/>
  <c r="L175" i="20"/>
  <c r="L179" i="20"/>
  <c r="L183" i="20"/>
  <c r="L187" i="20"/>
  <c r="L191" i="20"/>
  <c r="L195" i="20"/>
  <c r="L199" i="20"/>
  <c r="L203" i="20"/>
  <c r="L207" i="20"/>
  <c r="L211" i="20"/>
  <c r="L215" i="20"/>
  <c r="L219" i="20"/>
  <c r="L223" i="20"/>
  <c r="L227" i="20"/>
  <c r="L231" i="20"/>
  <c r="L235" i="20"/>
  <c r="L239" i="20"/>
  <c r="L243" i="20"/>
  <c r="L247" i="20"/>
  <c r="L251" i="20"/>
  <c r="L255" i="20"/>
  <c r="L259" i="20"/>
  <c r="L263" i="20"/>
  <c r="L267" i="20"/>
  <c r="L271" i="20"/>
  <c r="L275" i="20"/>
  <c r="L279" i="20"/>
  <c r="L283" i="20"/>
  <c r="L287" i="20"/>
  <c r="L291" i="20"/>
  <c r="L295" i="20"/>
  <c r="L299" i="20"/>
  <c r="L303" i="20"/>
  <c r="L307" i="20"/>
  <c r="L311" i="20"/>
  <c r="L315" i="20"/>
  <c r="L319" i="20"/>
  <c r="L323" i="20"/>
  <c r="L327" i="20"/>
  <c r="L331" i="20"/>
  <c r="L335" i="20"/>
  <c r="L339" i="20"/>
  <c r="L4" i="20"/>
  <c r="L8" i="20"/>
  <c r="L12" i="20"/>
  <c r="L16" i="20"/>
  <c r="L20" i="20"/>
  <c r="L24" i="20"/>
  <c r="L28" i="20"/>
  <c r="L32" i="20"/>
  <c r="L36" i="20"/>
  <c r="L40" i="20"/>
  <c r="L44" i="20"/>
  <c r="L48" i="20"/>
  <c r="L52" i="20"/>
  <c r="L56" i="20"/>
  <c r="L60" i="20"/>
  <c r="L64" i="20"/>
  <c r="L68" i="20"/>
  <c r="L72" i="20"/>
  <c r="L76" i="20"/>
  <c r="L80" i="20"/>
  <c r="L84" i="20"/>
  <c r="L88" i="20"/>
  <c r="L92" i="20"/>
  <c r="L96" i="20"/>
  <c r="L100" i="20"/>
  <c r="L104" i="20"/>
  <c r="L108" i="20"/>
  <c r="L112" i="20"/>
  <c r="L116" i="20"/>
  <c r="L120" i="20"/>
  <c r="L124" i="20"/>
  <c r="L128" i="20"/>
  <c r="L132" i="20"/>
  <c r="L136" i="20"/>
  <c r="L140" i="20"/>
  <c r="L144" i="20"/>
  <c r="L148" i="20"/>
  <c r="L152" i="20"/>
  <c r="L156" i="20"/>
  <c r="L160" i="20"/>
  <c r="L164" i="20"/>
  <c r="L168" i="20"/>
  <c r="L172" i="20"/>
  <c r="L176" i="20"/>
  <c r="L180" i="20"/>
  <c r="L184" i="20"/>
  <c r="L188" i="20"/>
  <c r="L192" i="20"/>
  <c r="L196" i="20"/>
  <c r="L200" i="20"/>
  <c r="L204" i="20"/>
  <c r="L208" i="20"/>
  <c r="L212" i="20"/>
  <c r="L216" i="20"/>
  <c r="L220" i="20"/>
  <c r="L224" i="20"/>
  <c r="L228" i="20"/>
  <c r="L232" i="20"/>
  <c r="L236" i="20"/>
  <c r="L240" i="20"/>
  <c r="L244" i="20"/>
  <c r="L248" i="20"/>
  <c r="L252" i="20"/>
  <c r="L256" i="20"/>
  <c r="L260" i="20"/>
  <c r="L264" i="20"/>
  <c r="L268" i="20"/>
  <c r="L272" i="20"/>
  <c r="L276" i="20"/>
  <c r="L280" i="20"/>
  <c r="L284" i="20"/>
  <c r="L288" i="20"/>
  <c r="L292" i="20"/>
  <c r="L296" i="20"/>
  <c r="L300" i="20"/>
  <c r="L304" i="20"/>
  <c r="L308" i="20"/>
  <c r="L312" i="20"/>
  <c r="L316" i="20"/>
  <c r="L320" i="20"/>
  <c r="L324" i="20"/>
  <c r="L328" i="20"/>
  <c r="L332" i="20"/>
  <c r="L336" i="20"/>
  <c r="L340" i="20"/>
  <c r="L97" i="20"/>
  <c r="L113" i="20"/>
  <c r="L129" i="20"/>
  <c r="L145" i="20"/>
  <c r="L161" i="20"/>
  <c r="L177" i="20"/>
  <c r="L193" i="20"/>
  <c r="L209" i="20"/>
  <c r="L225" i="20"/>
  <c r="L241" i="20"/>
  <c r="L257" i="20"/>
  <c r="L273" i="20"/>
  <c r="L289" i="20"/>
  <c r="L305" i="20"/>
  <c r="L321" i="20"/>
  <c r="L337" i="20"/>
  <c r="L344" i="20"/>
  <c r="L348" i="20"/>
  <c r="L352" i="20"/>
  <c r="L356" i="20"/>
  <c r="L101" i="20"/>
  <c r="L117" i="20"/>
  <c r="L133" i="20"/>
  <c r="L149" i="20"/>
  <c r="L165" i="20"/>
  <c r="L181" i="20"/>
  <c r="L197" i="20"/>
  <c r="L213" i="20"/>
  <c r="L229" i="20"/>
  <c r="L245" i="20"/>
  <c r="L261" i="20"/>
  <c r="L277" i="20"/>
  <c r="L293" i="20"/>
  <c r="L309" i="20"/>
  <c r="L325" i="20"/>
  <c r="L341" i="20"/>
  <c r="L345" i="20"/>
  <c r="L349" i="20"/>
  <c r="L353" i="20"/>
  <c r="L357" i="20"/>
  <c r="L105" i="20"/>
  <c r="L121" i="20"/>
  <c r="L137" i="20"/>
  <c r="L153" i="20"/>
  <c r="L185" i="20"/>
  <c r="L201" i="20"/>
  <c r="L217" i="20"/>
  <c r="L233" i="20"/>
  <c r="L249" i="20"/>
  <c r="L265" i="20"/>
  <c r="L297" i="20"/>
  <c r="L329" i="20"/>
  <c r="L342" i="20"/>
  <c r="L354" i="20"/>
  <c r="L343" i="20"/>
  <c r="L355" i="20"/>
  <c r="L281" i="20"/>
  <c r="L350" i="20"/>
  <c r="L347" i="20"/>
  <c r="L169" i="20"/>
  <c r="L313" i="20"/>
  <c r="L346" i="20"/>
  <c r="L358" i="20"/>
  <c r="L109" i="20"/>
  <c r="L125" i="20"/>
  <c r="L141" i="20"/>
  <c r="L157" i="20"/>
  <c r="L173" i="20"/>
  <c r="L189" i="20"/>
  <c r="L205" i="20"/>
  <c r="L221" i="20"/>
  <c r="L237" i="20"/>
  <c r="L253" i="20"/>
  <c r="L269" i="20"/>
  <c r="L285" i="20"/>
  <c r="L301" i="20"/>
  <c r="L317" i="20"/>
  <c r="L333" i="20"/>
  <c r="L351" i="20"/>
  <c r="K2" i="20"/>
  <c r="K6" i="20"/>
  <c r="K10" i="20"/>
  <c r="K14" i="20"/>
  <c r="K18" i="20"/>
  <c r="K22" i="20"/>
  <c r="K26" i="20"/>
  <c r="K30" i="20"/>
  <c r="K34" i="20"/>
  <c r="K38" i="20"/>
  <c r="K42" i="20"/>
  <c r="K46" i="20"/>
  <c r="K50" i="20"/>
  <c r="K54" i="20"/>
  <c r="K58" i="20"/>
  <c r="K62" i="20"/>
  <c r="K66" i="20"/>
  <c r="K70" i="20"/>
  <c r="K74" i="20"/>
  <c r="K78" i="20"/>
  <c r="K82" i="20"/>
  <c r="K86" i="20"/>
  <c r="K90" i="20"/>
  <c r="K94" i="20"/>
  <c r="K98" i="20"/>
  <c r="K102" i="20"/>
  <c r="K106" i="20"/>
  <c r="K110" i="20"/>
  <c r="K114" i="20"/>
  <c r="K118" i="20"/>
  <c r="K122" i="20"/>
  <c r="K126" i="20"/>
  <c r="K130" i="20"/>
  <c r="K134" i="20"/>
  <c r="K138" i="20"/>
  <c r="K142" i="20"/>
  <c r="K146" i="20"/>
  <c r="K150" i="20"/>
  <c r="K154" i="20"/>
  <c r="K158" i="20"/>
  <c r="K162" i="20"/>
  <c r="K166" i="20"/>
  <c r="K170" i="20"/>
  <c r="K174" i="20"/>
  <c r="K178" i="20"/>
  <c r="K182" i="20"/>
  <c r="K186" i="20"/>
  <c r="K190" i="20"/>
  <c r="K194" i="20"/>
  <c r="K198" i="20"/>
  <c r="K202" i="20"/>
  <c r="K206" i="20"/>
  <c r="K210" i="20"/>
  <c r="K214" i="20"/>
  <c r="K218" i="20"/>
  <c r="K222" i="20"/>
  <c r="K226" i="20"/>
  <c r="K230" i="20"/>
  <c r="K234" i="20"/>
  <c r="K238" i="20"/>
  <c r="K242" i="20"/>
  <c r="K246" i="20"/>
  <c r="K250" i="20"/>
  <c r="K254" i="20"/>
  <c r="K258" i="20"/>
  <c r="K262" i="20"/>
  <c r="K266" i="20"/>
  <c r="K270" i="20"/>
  <c r="K274" i="20"/>
  <c r="K278" i="20"/>
  <c r="K282" i="20"/>
  <c r="K286" i="20"/>
  <c r="K290" i="20"/>
  <c r="K294" i="20"/>
  <c r="K298" i="20"/>
  <c r="K302" i="20"/>
  <c r="K306" i="20"/>
  <c r="K310" i="20"/>
  <c r="K314" i="20"/>
  <c r="K318" i="20"/>
  <c r="K322" i="20"/>
  <c r="K326" i="20"/>
  <c r="K330" i="20"/>
  <c r="K334" i="20"/>
  <c r="K338" i="20"/>
  <c r="K3" i="20"/>
  <c r="K4" i="20"/>
  <c r="K8" i="20"/>
  <c r="K12" i="20"/>
  <c r="K16" i="20"/>
  <c r="K20" i="20"/>
  <c r="K24" i="20"/>
  <c r="K28" i="20"/>
  <c r="K32" i="20"/>
  <c r="K36" i="20"/>
  <c r="K40" i="20"/>
  <c r="K44" i="20"/>
  <c r="K48" i="20"/>
  <c r="K52" i="20"/>
  <c r="K56" i="20"/>
  <c r="K60" i="20"/>
  <c r="K64" i="20"/>
  <c r="K68" i="20"/>
  <c r="K72" i="20"/>
  <c r="K76" i="20"/>
  <c r="K80" i="20"/>
  <c r="K84" i="20"/>
  <c r="K88" i="20"/>
  <c r="K92" i="20"/>
  <c r="K96" i="20"/>
  <c r="K100" i="20"/>
  <c r="K104" i="20"/>
  <c r="K108" i="20"/>
  <c r="K112" i="20"/>
  <c r="K116" i="20"/>
  <c r="K120" i="20"/>
  <c r="K124" i="20"/>
  <c r="K128" i="20"/>
  <c r="K132" i="20"/>
  <c r="K136" i="20"/>
  <c r="K140" i="20"/>
  <c r="K144" i="20"/>
  <c r="K148" i="20"/>
  <c r="K152" i="20"/>
  <c r="K156" i="20"/>
  <c r="K160" i="20"/>
  <c r="K164" i="20"/>
  <c r="K168" i="20"/>
  <c r="K172" i="20"/>
  <c r="K176" i="20"/>
  <c r="K180" i="20"/>
  <c r="K184" i="20"/>
  <c r="K188" i="20"/>
  <c r="K192" i="20"/>
  <c r="K196" i="20"/>
  <c r="K200" i="20"/>
  <c r="K204" i="20"/>
  <c r="K208" i="20"/>
  <c r="K212" i="20"/>
  <c r="K216" i="20"/>
  <c r="K220" i="20"/>
  <c r="K224" i="20"/>
  <c r="K228" i="20"/>
  <c r="K232" i="20"/>
  <c r="K236" i="20"/>
  <c r="K240" i="20"/>
  <c r="K244" i="20"/>
  <c r="K248" i="20"/>
  <c r="K252" i="20"/>
  <c r="K256" i="20"/>
  <c r="K260" i="20"/>
  <c r="K264" i="20"/>
  <c r="K268" i="20"/>
  <c r="K272" i="20"/>
  <c r="K276" i="20"/>
  <c r="K280" i="20"/>
  <c r="K284" i="20"/>
  <c r="K288" i="20"/>
  <c r="K292" i="20"/>
  <c r="K296" i="20"/>
  <c r="K300" i="20"/>
  <c r="K304" i="20"/>
  <c r="K308" i="20"/>
  <c r="K312" i="20"/>
  <c r="K316" i="20"/>
  <c r="K320" i="20"/>
  <c r="K324" i="20"/>
  <c r="K328" i="20"/>
  <c r="K332" i="20"/>
  <c r="K336" i="20"/>
  <c r="K340" i="20"/>
  <c r="K5" i="20"/>
  <c r="K13" i="20"/>
  <c r="K21" i="20"/>
  <c r="K29" i="20"/>
  <c r="K37" i="20"/>
  <c r="K45" i="20"/>
  <c r="K53" i="20"/>
  <c r="K61" i="20"/>
  <c r="K69" i="20"/>
  <c r="K77" i="20"/>
  <c r="K85" i="20"/>
  <c r="K93" i="20"/>
  <c r="K101" i="20"/>
  <c r="K109" i="20"/>
  <c r="K117" i="20"/>
  <c r="K125" i="20"/>
  <c r="K133" i="20"/>
  <c r="K141" i="20"/>
  <c r="K149" i="20"/>
  <c r="K157" i="20"/>
  <c r="K165" i="20"/>
  <c r="K173" i="20"/>
  <c r="K181" i="20"/>
  <c r="K189" i="20"/>
  <c r="K197" i="20"/>
  <c r="K205" i="20"/>
  <c r="K213" i="20"/>
  <c r="K221" i="20"/>
  <c r="K229" i="20"/>
  <c r="K237" i="20"/>
  <c r="K245" i="20"/>
  <c r="K253" i="20"/>
  <c r="K261" i="20"/>
  <c r="K269" i="20"/>
  <c r="K277" i="20"/>
  <c r="K285" i="20"/>
  <c r="K293" i="20"/>
  <c r="K301" i="20"/>
  <c r="K309" i="20"/>
  <c r="K317" i="20"/>
  <c r="K325" i="20"/>
  <c r="K333" i="20"/>
  <c r="K341" i="20"/>
  <c r="K345" i="20"/>
  <c r="K349" i="20"/>
  <c r="K353" i="20"/>
  <c r="K357" i="20"/>
  <c r="K23" i="20"/>
  <c r="K47" i="20"/>
  <c r="K63" i="20"/>
  <c r="K71" i="20"/>
  <c r="K87" i="20"/>
  <c r="K95" i="20"/>
  <c r="K103" i="20"/>
  <c r="K119" i="20"/>
  <c r="K127" i="20"/>
  <c r="K135" i="20"/>
  <c r="K143" i="20"/>
  <c r="K151" i="20"/>
  <c r="K167" i="20"/>
  <c r="K175" i="20"/>
  <c r="K183" i="20"/>
  <c r="K191" i="20"/>
  <c r="K207" i="20"/>
  <c r="K215" i="20"/>
  <c r="K223" i="20"/>
  <c r="K231" i="20"/>
  <c r="K239" i="20"/>
  <c r="K255" i="20"/>
  <c r="K263" i="20"/>
  <c r="K271" i="20"/>
  <c r="K279" i="20"/>
  <c r="K287" i="20"/>
  <c r="K295" i="20"/>
  <c r="K311" i="20"/>
  <c r="K319" i="20"/>
  <c r="K327" i="20"/>
  <c r="K335" i="20"/>
  <c r="K342" i="20"/>
  <c r="K350" i="20"/>
  <c r="K354" i="20"/>
  <c r="K358" i="20"/>
  <c r="K227" i="20"/>
  <c r="K251" i="20"/>
  <c r="K275" i="20"/>
  <c r="K7" i="20"/>
  <c r="K15" i="20"/>
  <c r="K31" i="20"/>
  <c r="K39" i="20"/>
  <c r="K55" i="20"/>
  <c r="K79" i="20"/>
  <c r="K111" i="20"/>
  <c r="K159" i="20"/>
  <c r="K199" i="20"/>
  <c r="K247" i="20"/>
  <c r="K303" i="20"/>
  <c r="K346" i="20"/>
  <c r="K9" i="20"/>
  <c r="K17" i="20"/>
  <c r="K25" i="20"/>
  <c r="K33" i="20"/>
  <c r="K41" i="20"/>
  <c r="K49" i="20"/>
  <c r="K57" i="20"/>
  <c r="K65" i="20"/>
  <c r="K73" i="20"/>
  <c r="K81" i="20"/>
  <c r="K89" i="20"/>
  <c r="K97" i="20"/>
  <c r="K105" i="20"/>
  <c r="K113" i="20"/>
  <c r="K121" i="20"/>
  <c r="K129" i="20"/>
  <c r="K137" i="20"/>
  <c r="K145" i="20"/>
  <c r="K153" i="20"/>
  <c r="K161" i="20"/>
  <c r="K169" i="20"/>
  <c r="K177" i="20"/>
  <c r="K185" i="20"/>
  <c r="K193" i="20"/>
  <c r="K201" i="20"/>
  <c r="K209" i="20"/>
  <c r="K217" i="20"/>
  <c r="K225" i="20"/>
  <c r="K233" i="20"/>
  <c r="K241" i="20"/>
  <c r="K249" i="20"/>
  <c r="K257" i="20"/>
  <c r="K265" i="20"/>
  <c r="K273" i="20"/>
  <c r="K281" i="20"/>
  <c r="K289" i="20"/>
  <c r="K297" i="20"/>
  <c r="K305" i="20"/>
  <c r="K313" i="20"/>
  <c r="K321" i="20"/>
  <c r="K329" i="20"/>
  <c r="K337" i="20"/>
  <c r="K343" i="20"/>
  <c r="K347" i="20"/>
  <c r="K351" i="20"/>
  <c r="K355" i="20"/>
  <c r="K11" i="20"/>
  <c r="K19" i="20"/>
  <c r="K27" i="20"/>
  <c r="K35" i="20"/>
  <c r="K43" i="20"/>
  <c r="K51" i="20"/>
  <c r="K59" i="20"/>
  <c r="K67" i="20"/>
  <c r="K75" i="20"/>
  <c r="K83" i="20"/>
  <c r="K91" i="20"/>
  <c r="K99" i="20"/>
  <c r="K107" i="20"/>
  <c r="K115" i="20"/>
  <c r="K123" i="20"/>
  <c r="K131" i="20"/>
  <c r="K139" i="20"/>
  <c r="K147" i="20"/>
  <c r="K155" i="20"/>
  <c r="K163" i="20"/>
  <c r="K171" i="20"/>
  <c r="K179" i="20"/>
  <c r="K187" i="20"/>
  <c r="K195" i="20"/>
  <c r="K203" i="20"/>
  <c r="K211" i="20"/>
  <c r="K219" i="20"/>
  <c r="K235" i="20"/>
  <c r="K243" i="20"/>
  <c r="K259" i="20"/>
  <c r="K267" i="20"/>
  <c r="K291" i="20"/>
  <c r="K283" i="20"/>
  <c r="K323" i="20"/>
  <c r="K348" i="20"/>
  <c r="K299" i="20"/>
  <c r="K331" i="20"/>
  <c r="K352" i="20"/>
  <c r="K339" i="20"/>
  <c r="K356" i="20"/>
  <c r="K315" i="20"/>
  <c r="K344" i="20"/>
  <c r="K307" i="20"/>
  <c r="J2" i="20"/>
  <c r="J6" i="20"/>
  <c r="J10" i="20"/>
  <c r="J14" i="20"/>
  <c r="J18" i="20"/>
  <c r="J22" i="20"/>
  <c r="J26" i="20"/>
  <c r="J30" i="20"/>
  <c r="J34" i="20"/>
  <c r="J38" i="20"/>
  <c r="J42" i="20"/>
  <c r="J46" i="20"/>
  <c r="J50" i="20"/>
  <c r="J54" i="20"/>
  <c r="J58" i="20"/>
  <c r="J62" i="20"/>
  <c r="J66" i="20"/>
  <c r="J70" i="20"/>
  <c r="J74" i="20"/>
  <c r="J78" i="20"/>
  <c r="J82" i="20"/>
  <c r="J86" i="20"/>
  <c r="J90" i="20"/>
  <c r="J94" i="20"/>
  <c r="J98" i="20"/>
  <c r="J102" i="20"/>
  <c r="J106" i="20"/>
  <c r="J110" i="20"/>
  <c r="J114" i="20"/>
  <c r="J118" i="20"/>
  <c r="J122" i="20"/>
  <c r="J126" i="20"/>
  <c r="J130" i="20"/>
  <c r="J134" i="20"/>
  <c r="J138" i="20"/>
  <c r="J142" i="20"/>
  <c r="J146" i="20"/>
  <c r="J150" i="20"/>
  <c r="J154" i="20"/>
  <c r="J158" i="20"/>
  <c r="J162" i="20"/>
  <c r="J166" i="20"/>
  <c r="J170" i="20"/>
  <c r="J174" i="20"/>
  <c r="J178" i="20"/>
  <c r="J182" i="20"/>
  <c r="J186" i="20"/>
  <c r="J190" i="20"/>
  <c r="J194" i="20"/>
  <c r="J198" i="20"/>
  <c r="J202" i="20"/>
  <c r="J206" i="20"/>
  <c r="J210" i="20"/>
  <c r="J214" i="20"/>
  <c r="J218" i="20"/>
  <c r="J222" i="20"/>
  <c r="J226" i="20"/>
  <c r="J230" i="20"/>
  <c r="J234" i="20"/>
  <c r="J238" i="20"/>
  <c r="J242" i="20"/>
  <c r="J246" i="20"/>
  <c r="J250" i="20"/>
  <c r="J254" i="20"/>
  <c r="J258" i="20"/>
  <c r="J262" i="20"/>
  <c r="J266" i="20"/>
  <c r="J270" i="20"/>
  <c r="J274" i="20"/>
  <c r="J278" i="20"/>
  <c r="J282" i="20"/>
  <c r="J286" i="20"/>
  <c r="J290" i="20"/>
  <c r="J294" i="20"/>
  <c r="J298" i="20"/>
  <c r="J302" i="20"/>
  <c r="J306" i="20"/>
  <c r="J310" i="20"/>
  <c r="J314" i="20"/>
  <c r="J318" i="20"/>
  <c r="J322" i="20"/>
  <c r="J326" i="20"/>
  <c r="J330" i="20"/>
  <c r="J334" i="20"/>
  <c r="J338" i="20"/>
  <c r="J3" i="20"/>
  <c r="J7" i="20"/>
  <c r="J11" i="20"/>
  <c r="J15" i="20"/>
  <c r="J19" i="20"/>
  <c r="J23" i="20"/>
  <c r="J27" i="20"/>
  <c r="J31" i="20"/>
  <c r="J35" i="20"/>
  <c r="J39" i="20"/>
  <c r="J43" i="20"/>
  <c r="J47" i="20"/>
  <c r="J51" i="20"/>
  <c r="J55" i="20"/>
  <c r="J59" i="20"/>
  <c r="J63" i="20"/>
  <c r="J67" i="20"/>
  <c r="J71" i="20"/>
  <c r="J4" i="20"/>
  <c r="J8" i="20"/>
  <c r="J12" i="20"/>
  <c r="J16" i="20"/>
  <c r="J20" i="20"/>
  <c r="J24" i="20"/>
  <c r="J28" i="20"/>
  <c r="J32" i="20"/>
  <c r="J36" i="20"/>
  <c r="J40" i="20"/>
  <c r="J44" i="20"/>
  <c r="J48" i="20"/>
  <c r="J52" i="20"/>
  <c r="J56" i="20"/>
  <c r="J60" i="20"/>
  <c r="J64" i="20"/>
  <c r="J68" i="20"/>
  <c r="J72" i="20"/>
  <c r="J76" i="20"/>
  <c r="J80" i="20"/>
  <c r="J84" i="20"/>
  <c r="J88" i="20"/>
  <c r="J92" i="20"/>
  <c r="J96" i="20"/>
  <c r="J100" i="20"/>
  <c r="J104" i="20"/>
  <c r="J108" i="20"/>
  <c r="J112" i="20"/>
  <c r="J116" i="20"/>
  <c r="J120" i="20"/>
  <c r="J124" i="20"/>
  <c r="J128" i="20"/>
  <c r="J132" i="20"/>
  <c r="J136" i="20"/>
  <c r="J140" i="20"/>
  <c r="J144" i="20"/>
  <c r="J148" i="20"/>
  <c r="J152" i="20"/>
  <c r="J156" i="20"/>
  <c r="J160" i="20"/>
  <c r="J164" i="20"/>
  <c r="J168" i="20"/>
  <c r="J172" i="20"/>
  <c r="J176" i="20"/>
  <c r="J180" i="20"/>
  <c r="J184" i="20"/>
  <c r="J188" i="20"/>
  <c r="J192" i="20"/>
  <c r="J196" i="20"/>
  <c r="J200" i="20"/>
  <c r="J204" i="20"/>
  <c r="J208" i="20"/>
  <c r="J212" i="20"/>
  <c r="J216" i="20"/>
  <c r="J220" i="20"/>
  <c r="J224" i="20"/>
  <c r="J228" i="20"/>
  <c r="J232" i="20"/>
  <c r="J236" i="20"/>
  <c r="J240" i="20"/>
  <c r="J244" i="20"/>
  <c r="J248" i="20"/>
  <c r="J252" i="20"/>
  <c r="J256" i="20"/>
  <c r="J260" i="20"/>
  <c r="J264" i="20"/>
  <c r="J268" i="20"/>
  <c r="J272" i="20"/>
  <c r="J276" i="20"/>
  <c r="J280" i="20"/>
  <c r="J284" i="20"/>
  <c r="J288" i="20"/>
  <c r="J292" i="20"/>
  <c r="J296" i="20"/>
  <c r="J300" i="20"/>
  <c r="J304" i="20"/>
  <c r="J308" i="20"/>
  <c r="J312" i="20"/>
  <c r="J316" i="20"/>
  <c r="J320" i="20"/>
  <c r="J324" i="20"/>
  <c r="J328" i="20"/>
  <c r="J332" i="20"/>
  <c r="J336" i="20"/>
  <c r="J340" i="20"/>
  <c r="J9" i="20"/>
  <c r="J25" i="20"/>
  <c r="J41" i="20"/>
  <c r="J57" i="20"/>
  <c r="J73" i="20"/>
  <c r="J81" i="20"/>
  <c r="J89" i="20"/>
  <c r="J97" i="20"/>
  <c r="J105" i="20"/>
  <c r="J113" i="20"/>
  <c r="J121" i="20"/>
  <c r="J129" i="20"/>
  <c r="J137" i="20"/>
  <c r="J145" i="20"/>
  <c r="J153" i="20"/>
  <c r="J161" i="20"/>
  <c r="J169" i="20"/>
  <c r="J177" i="20"/>
  <c r="J185" i="20"/>
  <c r="J193" i="20"/>
  <c r="J201" i="20"/>
  <c r="J209" i="20"/>
  <c r="J217" i="20"/>
  <c r="J225" i="20"/>
  <c r="J233" i="20"/>
  <c r="J241" i="20"/>
  <c r="J249" i="20"/>
  <c r="J257" i="20"/>
  <c r="J265" i="20"/>
  <c r="J273" i="20"/>
  <c r="J281" i="20"/>
  <c r="J289" i="20"/>
  <c r="J297" i="20"/>
  <c r="J305" i="20"/>
  <c r="J313" i="20"/>
  <c r="J321" i="20"/>
  <c r="J329" i="20"/>
  <c r="J337" i="20"/>
  <c r="J343" i="20"/>
  <c r="J347" i="20"/>
  <c r="J351" i="20"/>
  <c r="J355" i="20"/>
  <c r="J13" i="20"/>
  <c r="J29" i="20"/>
  <c r="J45" i="20"/>
  <c r="J61" i="20"/>
  <c r="J75" i="20"/>
  <c r="J83" i="20"/>
  <c r="J91" i="20"/>
  <c r="J99" i="20"/>
  <c r="J107" i="20"/>
  <c r="J115" i="20"/>
  <c r="J123" i="20"/>
  <c r="J131" i="20"/>
  <c r="J139" i="20"/>
  <c r="J147" i="20"/>
  <c r="J155" i="20"/>
  <c r="J163" i="20"/>
  <c r="J171" i="20"/>
  <c r="J179" i="20"/>
  <c r="J187" i="20"/>
  <c r="J195" i="20"/>
  <c r="J203" i="20"/>
  <c r="J211" i="20"/>
  <c r="J219" i="20"/>
  <c r="J227" i="20"/>
  <c r="J235" i="20"/>
  <c r="J243" i="20"/>
  <c r="J251" i="20"/>
  <c r="J259" i="20"/>
  <c r="J267" i="20"/>
  <c r="J275" i="20"/>
  <c r="J283" i="20"/>
  <c r="J299" i="20"/>
  <c r="J17" i="20"/>
  <c r="J33" i="20"/>
  <c r="J49" i="20"/>
  <c r="J65" i="20"/>
  <c r="J77" i="20"/>
  <c r="J85" i="20"/>
  <c r="J93" i="20"/>
  <c r="J101" i="20"/>
  <c r="J109" i="20"/>
  <c r="J117" i="20"/>
  <c r="J125" i="20"/>
  <c r="J133" i="20"/>
  <c r="J141" i="20"/>
  <c r="J149" i="20"/>
  <c r="J157" i="20"/>
  <c r="J165" i="20"/>
  <c r="J173" i="20"/>
  <c r="J181" i="20"/>
  <c r="J189" i="20"/>
  <c r="J197" i="20"/>
  <c r="J205" i="20"/>
  <c r="J213" i="20"/>
  <c r="J221" i="20"/>
  <c r="J229" i="20"/>
  <c r="J237" i="20"/>
  <c r="J245" i="20"/>
  <c r="J253" i="20"/>
  <c r="J261" i="20"/>
  <c r="J269" i="20"/>
  <c r="J277" i="20"/>
  <c r="J285" i="20"/>
  <c r="J293" i="20"/>
  <c r="J301" i="20"/>
  <c r="J309" i="20"/>
  <c r="J317" i="20"/>
  <c r="J325" i="20"/>
  <c r="J333" i="20"/>
  <c r="J341" i="20"/>
  <c r="J345" i="20"/>
  <c r="J349" i="20"/>
  <c r="J353" i="20"/>
  <c r="J357" i="20"/>
  <c r="J5" i="20"/>
  <c r="J21" i="20"/>
  <c r="J37" i="20"/>
  <c r="J53" i="20"/>
  <c r="J69" i="20"/>
  <c r="J79" i="20"/>
  <c r="J87" i="20"/>
  <c r="J95" i="20"/>
  <c r="J103" i="20"/>
  <c r="J111" i="20"/>
  <c r="J119" i="20"/>
  <c r="J127" i="20"/>
  <c r="J135" i="20"/>
  <c r="J143" i="20"/>
  <c r="J151" i="20"/>
  <c r="J159" i="20"/>
  <c r="J167" i="20"/>
  <c r="J175" i="20"/>
  <c r="J183" i="20"/>
  <c r="J191" i="20"/>
  <c r="J199" i="20"/>
  <c r="J207" i="20"/>
  <c r="J215" i="20"/>
  <c r="J223" i="20"/>
  <c r="J231" i="20"/>
  <c r="J239" i="20"/>
  <c r="J247" i="20"/>
  <c r="J255" i="20"/>
  <c r="J263" i="20"/>
  <c r="J271" i="20"/>
  <c r="J279" i="20"/>
  <c r="J287" i="20"/>
  <c r="J295" i="20"/>
  <c r="J303" i="20"/>
  <c r="J311" i="20"/>
  <c r="J319" i="20"/>
  <c r="J327" i="20"/>
  <c r="J335" i="20"/>
  <c r="J342" i="20"/>
  <c r="J346" i="20"/>
  <c r="J350" i="20"/>
  <c r="J354" i="20"/>
  <c r="J358" i="20"/>
  <c r="J307" i="20"/>
  <c r="J339" i="20"/>
  <c r="J356" i="20"/>
  <c r="J315" i="20"/>
  <c r="J344" i="20"/>
  <c r="J323" i="20"/>
  <c r="J348" i="20"/>
  <c r="J291" i="20"/>
  <c r="J331" i="20"/>
  <c r="J352" i="20"/>
  <c r="I2" i="20"/>
  <c r="I6" i="20"/>
  <c r="I10" i="20"/>
  <c r="I14" i="20"/>
  <c r="I18" i="20"/>
  <c r="I22" i="20"/>
  <c r="I26" i="20"/>
  <c r="I30" i="20"/>
  <c r="I34" i="20"/>
  <c r="I38" i="20"/>
  <c r="I42" i="20"/>
  <c r="I46" i="20"/>
  <c r="I50" i="20"/>
  <c r="I54" i="20"/>
  <c r="I58" i="20"/>
  <c r="I62" i="20"/>
  <c r="I66" i="20"/>
  <c r="I70" i="20"/>
  <c r="I74" i="20"/>
  <c r="I78" i="20"/>
  <c r="I82" i="20"/>
  <c r="I86" i="20"/>
  <c r="I90" i="20"/>
  <c r="I94" i="20"/>
  <c r="I98" i="20"/>
  <c r="I102" i="20"/>
  <c r="I106" i="20"/>
  <c r="I110" i="20"/>
  <c r="I114" i="20"/>
  <c r="I118" i="20"/>
  <c r="I122" i="20"/>
  <c r="I126" i="20"/>
  <c r="I130" i="20"/>
  <c r="I134" i="20"/>
  <c r="I138" i="20"/>
  <c r="I142" i="20"/>
  <c r="I146" i="20"/>
  <c r="I150" i="20"/>
  <c r="I154" i="20"/>
  <c r="I158" i="20"/>
  <c r="I162" i="20"/>
  <c r="I166" i="20"/>
  <c r="I170" i="20"/>
  <c r="I174" i="20"/>
  <c r="I178" i="20"/>
  <c r="I182" i="20"/>
  <c r="I186" i="20"/>
  <c r="I190" i="20"/>
  <c r="I194" i="20"/>
  <c r="I198" i="20"/>
  <c r="I202" i="20"/>
  <c r="I206" i="20"/>
  <c r="I210" i="20"/>
  <c r="I214" i="20"/>
  <c r="I218" i="20"/>
  <c r="I222" i="20"/>
  <c r="I226" i="20"/>
  <c r="I230" i="20"/>
  <c r="I234" i="20"/>
  <c r="I238" i="20"/>
  <c r="I242" i="20"/>
  <c r="I246" i="20"/>
  <c r="I250" i="20"/>
  <c r="I254" i="20"/>
  <c r="I258" i="20"/>
  <c r="I262" i="20"/>
  <c r="I266" i="20"/>
  <c r="I270" i="20"/>
  <c r="I274" i="20"/>
  <c r="I278" i="20"/>
  <c r="I282" i="20"/>
  <c r="I286" i="20"/>
  <c r="I290" i="20"/>
  <c r="I294" i="20"/>
  <c r="I298" i="20"/>
  <c r="I302" i="20"/>
  <c r="I306" i="20"/>
  <c r="I310" i="20"/>
  <c r="I314" i="20"/>
  <c r="I318" i="20"/>
  <c r="I322" i="20"/>
  <c r="I326" i="20"/>
  <c r="I330" i="20"/>
  <c r="I334" i="20"/>
  <c r="I338" i="20"/>
  <c r="I3" i="20"/>
  <c r="I7" i="20"/>
  <c r="I11" i="20"/>
  <c r="I15" i="20"/>
  <c r="I19" i="20"/>
  <c r="I23" i="20"/>
  <c r="I27" i="20"/>
  <c r="I31" i="20"/>
  <c r="I35" i="20"/>
  <c r="I39" i="20"/>
  <c r="I43" i="20"/>
  <c r="I47" i="20"/>
  <c r="I51" i="20"/>
  <c r="I55" i="20"/>
  <c r="I59" i="20"/>
  <c r="I63" i="20"/>
  <c r="I67" i="20"/>
  <c r="I71" i="20"/>
  <c r="I75" i="20"/>
  <c r="I79" i="20"/>
  <c r="I83" i="20"/>
  <c r="I87" i="20"/>
  <c r="I91" i="20"/>
  <c r="I95" i="20"/>
  <c r="I99" i="20"/>
  <c r="I103" i="20"/>
  <c r="I107" i="20"/>
  <c r="I111" i="20"/>
  <c r="I115" i="20"/>
  <c r="I119" i="20"/>
  <c r="I123" i="20"/>
  <c r="I127" i="20"/>
  <c r="I131" i="20"/>
  <c r="I135" i="20"/>
  <c r="I139" i="20"/>
  <c r="I143" i="20"/>
  <c r="I147" i="20"/>
  <c r="I151" i="20"/>
  <c r="I155" i="20"/>
  <c r="I159" i="20"/>
  <c r="I163" i="20"/>
  <c r="I167" i="20"/>
  <c r="I171" i="20"/>
  <c r="I175" i="20"/>
  <c r="I179" i="20"/>
  <c r="I183" i="20"/>
  <c r="I187" i="20"/>
  <c r="I191" i="20"/>
  <c r="I195" i="20"/>
  <c r="I199" i="20"/>
  <c r="I203" i="20"/>
  <c r="I207" i="20"/>
  <c r="I211" i="20"/>
  <c r="I215" i="20"/>
  <c r="I219" i="20"/>
  <c r="I223" i="20"/>
  <c r="I227" i="20"/>
  <c r="I231" i="20"/>
  <c r="I235" i="20"/>
  <c r="I239" i="20"/>
  <c r="I243" i="20"/>
  <c r="I247" i="20"/>
  <c r="I251" i="20"/>
  <c r="I255" i="20"/>
  <c r="I259" i="20"/>
  <c r="I263" i="20"/>
  <c r="I267" i="20"/>
  <c r="I271" i="20"/>
  <c r="I275" i="20"/>
  <c r="I279" i="20"/>
  <c r="I283" i="20"/>
  <c r="I287" i="20"/>
  <c r="I291" i="20"/>
  <c r="I295" i="20"/>
  <c r="I299" i="20"/>
  <c r="I303" i="20"/>
  <c r="I307" i="20"/>
  <c r="I311" i="20"/>
  <c r="I315" i="20"/>
  <c r="I319" i="20"/>
  <c r="I323" i="20"/>
  <c r="I327" i="20"/>
  <c r="I331" i="20"/>
  <c r="I4" i="20"/>
  <c r="I8" i="20"/>
  <c r="I12" i="20"/>
  <c r="I16" i="20"/>
  <c r="I20" i="20"/>
  <c r="I24" i="20"/>
  <c r="I28" i="20"/>
  <c r="I32" i="20"/>
  <c r="I36" i="20"/>
  <c r="I40" i="20"/>
  <c r="I44" i="20"/>
  <c r="I48" i="20"/>
  <c r="I52" i="20"/>
  <c r="I56" i="20"/>
  <c r="I60" i="20"/>
  <c r="I64" i="20"/>
  <c r="I68" i="20"/>
  <c r="I72" i="20"/>
  <c r="I76" i="20"/>
  <c r="I80" i="20"/>
  <c r="I84" i="20"/>
  <c r="I88" i="20"/>
  <c r="I92" i="20"/>
  <c r="I96" i="20"/>
  <c r="I100" i="20"/>
  <c r="I104" i="20"/>
  <c r="I108" i="20"/>
  <c r="I112" i="20"/>
  <c r="I116" i="20"/>
  <c r="I120" i="20"/>
  <c r="I124" i="20"/>
  <c r="I128" i="20"/>
  <c r="I132" i="20"/>
  <c r="I136" i="20"/>
  <c r="I140" i="20"/>
  <c r="I144" i="20"/>
  <c r="I148" i="20"/>
  <c r="I152" i="20"/>
  <c r="I156" i="20"/>
  <c r="I160" i="20"/>
  <c r="I164" i="20"/>
  <c r="I168" i="20"/>
  <c r="I172" i="20"/>
  <c r="I176" i="20"/>
  <c r="I180" i="20"/>
  <c r="I184" i="20"/>
  <c r="I188" i="20"/>
  <c r="I192" i="20"/>
  <c r="I196" i="20"/>
  <c r="I200" i="20"/>
  <c r="I204" i="20"/>
  <c r="I208" i="20"/>
  <c r="I212" i="20"/>
  <c r="I216" i="20"/>
  <c r="I220" i="20"/>
  <c r="I224" i="20"/>
  <c r="I228" i="20"/>
  <c r="I232" i="20"/>
  <c r="I236" i="20"/>
  <c r="I240" i="20"/>
  <c r="I244" i="20"/>
  <c r="I248" i="20"/>
  <c r="I252" i="20"/>
  <c r="I256" i="20"/>
  <c r="I260" i="20"/>
  <c r="I264" i="20"/>
  <c r="I268" i="20"/>
  <c r="I272" i="20"/>
  <c r="I276" i="20"/>
  <c r="I280" i="20"/>
  <c r="I284" i="20"/>
  <c r="I288" i="20"/>
  <c r="I292" i="20"/>
  <c r="I296" i="20"/>
  <c r="I300" i="20"/>
  <c r="I304" i="20"/>
  <c r="I308" i="20"/>
  <c r="I312" i="20"/>
  <c r="I316" i="20"/>
  <c r="I320" i="20"/>
  <c r="I324" i="20"/>
  <c r="I328" i="20"/>
  <c r="I332" i="20"/>
  <c r="I165" i="20"/>
  <c r="I9" i="20"/>
  <c r="I25" i="20"/>
  <c r="I41" i="20"/>
  <c r="I57" i="20"/>
  <c r="I73" i="20"/>
  <c r="I121" i="20"/>
  <c r="I153" i="20"/>
  <c r="I217" i="20"/>
  <c r="I313" i="20"/>
  <c r="I13" i="20"/>
  <c r="I29" i="20"/>
  <c r="I45" i="20"/>
  <c r="I61" i="20"/>
  <c r="I77" i="20"/>
  <c r="I93" i="20"/>
  <c r="I109" i="20"/>
  <c r="I125" i="20"/>
  <c r="I141" i="20"/>
  <c r="I157" i="20"/>
  <c r="I173" i="20"/>
  <c r="I189" i="20"/>
  <c r="I205" i="20"/>
  <c r="I221" i="20"/>
  <c r="I237" i="20"/>
  <c r="I253" i="20"/>
  <c r="I269" i="20"/>
  <c r="I285" i="20"/>
  <c r="I301" i="20"/>
  <c r="I317" i="20"/>
  <c r="I333" i="20"/>
  <c r="I339" i="20"/>
  <c r="I343" i="20"/>
  <c r="I347" i="20"/>
  <c r="I351" i="20"/>
  <c r="I355" i="20"/>
  <c r="I21" i="20"/>
  <c r="I53" i="20"/>
  <c r="I85" i="20"/>
  <c r="I117" i="20"/>
  <c r="I149" i="20"/>
  <c r="I197" i="20"/>
  <c r="I229" i="20"/>
  <c r="I245" i="20"/>
  <c r="I277" i="20"/>
  <c r="I309" i="20"/>
  <c r="I336" i="20"/>
  <c r="I345" i="20"/>
  <c r="I353" i="20"/>
  <c r="I105" i="20"/>
  <c r="I185" i="20"/>
  <c r="I249" i="20"/>
  <c r="I281" i="20"/>
  <c r="I329" i="20"/>
  <c r="I342" i="20"/>
  <c r="I350" i="20"/>
  <c r="I17" i="20"/>
  <c r="I33" i="20"/>
  <c r="I49" i="20"/>
  <c r="I65" i="20"/>
  <c r="I81" i="20"/>
  <c r="I97" i="20"/>
  <c r="I113" i="20"/>
  <c r="I129" i="20"/>
  <c r="I145" i="20"/>
  <c r="I161" i="20"/>
  <c r="I177" i="20"/>
  <c r="I193" i="20"/>
  <c r="I209" i="20"/>
  <c r="I225" i="20"/>
  <c r="I241" i="20"/>
  <c r="I257" i="20"/>
  <c r="I273" i="20"/>
  <c r="I289" i="20"/>
  <c r="I305" i="20"/>
  <c r="I321" i="20"/>
  <c r="I335" i="20"/>
  <c r="I340" i="20"/>
  <c r="I344" i="20"/>
  <c r="I348" i="20"/>
  <c r="I352" i="20"/>
  <c r="I356" i="20"/>
  <c r="I5" i="20"/>
  <c r="I37" i="20"/>
  <c r="I69" i="20"/>
  <c r="I101" i="20"/>
  <c r="I133" i="20"/>
  <c r="I181" i="20"/>
  <c r="I213" i="20"/>
  <c r="I261" i="20"/>
  <c r="I293" i="20"/>
  <c r="I325" i="20"/>
  <c r="I341" i="20"/>
  <c r="I349" i="20"/>
  <c r="I357" i="20"/>
  <c r="I89" i="20"/>
  <c r="I137" i="20"/>
  <c r="I169" i="20"/>
  <c r="I201" i="20"/>
  <c r="I233" i="20"/>
  <c r="I265" i="20"/>
  <c r="I297" i="20"/>
  <c r="I337" i="20"/>
  <c r="I346" i="20"/>
  <c r="I354" i="20"/>
  <c r="I358" i="20"/>
  <c r="T358" i="20"/>
  <c r="Z350" i="20" l="1"/>
  <c r="G351" i="20"/>
  <c r="G168" i="20"/>
  <c r="Z167" i="20"/>
  <c r="AA197" i="20"/>
  <c r="H198" i="20"/>
  <c r="Z227" i="20"/>
  <c r="G228" i="20"/>
  <c r="G32" i="20"/>
  <c r="Z31" i="20"/>
  <c r="H103" i="20"/>
  <c r="AA102" i="20"/>
  <c r="H316" i="20"/>
  <c r="AA315" i="20"/>
  <c r="Z239" i="20"/>
  <c r="G240" i="20"/>
  <c r="AA198" i="20"/>
  <c r="H199" i="20"/>
  <c r="G330" i="20"/>
  <c r="Z329" i="20"/>
  <c r="H141" i="20"/>
  <c r="AA140" i="20"/>
  <c r="AA320" i="20"/>
  <c r="H321" i="20"/>
  <c r="Z275" i="20"/>
  <c r="G276" i="20"/>
  <c r="G44" i="20"/>
  <c r="Z43" i="20"/>
  <c r="G340" i="20"/>
  <c r="Z339" i="20"/>
  <c r="Z241" i="20"/>
  <c r="G242" i="20"/>
  <c r="H104" i="20"/>
  <c r="AA103" i="20"/>
  <c r="G302" i="20"/>
  <c r="Z301" i="20"/>
  <c r="H30" i="20"/>
  <c r="AA29" i="20"/>
  <c r="G327" i="20"/>
  <c r="Z326" i="20"/>
  <c r="AA311" i="20"/>
  <c r="H312" i="20"/>
  <c r="G109" i="20"/>
  <c r="Z108" i="20"/>
  <c r="AA54" i="20"/>
  <c r="H55" i="20"/>
  <c r="G49" i="20"/>
  <c r="Z48" i="20"/>
  <c r="G266" i="20"/>
  <c r="Z265" i="20"/>
  <c r="AA342" i="20"/>
  <c r="H343" i="20"/>
  <c r="H107" i="20"/>
  <c r="AA106" i="20"/>
  <c r="Z217" i="20"/>
  <c r="G218" i="20"/>
  <c r="Z71" i="20"/>
  <c r="G72" i="20"/>
  <c r="H142" i="20"/>
  <c r="AA141" i="20"/>
  <c r="AA318" i="20"/>
  <c r="H319" i="20"/>
  <c r="Z99" i="20"/>
  <c r="G100" i="20"/>
  <c r="G41" i="20"/>
  <c r="Z40" i="20"/>
  <c r="G89" i="20"/>
  <c r="Z88" i="20"/>
  <c r="AA94" i="20"/>
  <c r="H95" i="20"/>
  <c r="G206" i="20"/>
  <c r="Z205" i="20"/>
  <c r="Z76" i="20"/>
  <c r="G77" i="20"/>
  <c r="AA41" i="20"/>
  <c r="H42" i="20"/>
  <c r="G212" i="20"/>
  <c r="Z211" i="20"/>
  <c r="Z50" i="20"/>
  <c r="G51" i="20"/>
  <c r="H36" i="20"/>
  <c r="AA35" i="20"/>
  <c r="AA12" i="20"/>
  <c r="H13" i="20"/>
  <c r="Z303" i="20"/>
  <c r="G304" i="20"/>
  <c r="G310" i="20"/>
  <c r="Z309" i="20"/>
  <c r="AA263" i="20"/>
  <c r="H264" i="20"/>
  <c r="G81" i="20"/>
  <c r="Z80" i="20"/>
  <c r="AA78" i="20"/>
  <c r="H79" i="20"/>
  <c r="Z33" i="20"/>
  <c r="G34" i="20"/>
  <c r="AA285" i="20"/>
  <c r="H286" i="20"/>
  <c r="Z156" i="20"/>
  <c r="G157" i="20"/>
  <c r="AA299" i="20"/>
  <c r="H300" i="20"/>
  <c r="Z70" i="20"/>
  <c r="G71" i="20"/>
  <c r="H82" i="20"/>
  <c r="AA81" i="20"/>
  <c r="Z289" i="20"/>
  <c r="G290" i="20"/>
  <c r="AA206" i="20"/>
  <c r="H207" i="20"/>
  <c r="Z38" i="20"/>
  <c r="G39" i="20"/>
  <c r="AA40" i="20"/>
  <c r="H41" i="20"/>
  <c r="AA234" i="20"/>
  <c r="H235" i="20"/>
  <c r="AA291" i="20"/>
  <c r="H292" i="20"/>
  <c r="H89" i="20"/>
  <c r="AA88" i="20"/>
  <c r="G68" i="20"/>
  <c r="Z67" i="20"/>
  <c r="AA15" i="20"/>
  <c r="H16" i="20"/>
  <c r="H106" i="20"/>
  <c r="AA105" i="20"/>
  <c r="AA230" i="20"/>
  <c r="H231" i="20"/>
  <c r="AA238" i="20"/>
  <c r="H239" i="20"/>
  <c r="G145" i="20"/>
  <c r="Z144" i="20"/>
  <c r="AA265" i="20"/>
  <c r="H266" i="20"/>
  <c r="G331" i="20"/>
  <c r="Z330" i="20"/>
  <c r="Z250" i="20"/>
  <c r="G251" i="20"/>
  <c r="AA125" i="20"/>
  <c r="H126" i="20"/>
  <c r="AA219" i="20"/>
  <c r="H220" i="20"/>
  <c r="H326" i="20"/>
  <c r="AA325" i="20"/>
  <c r="Z296" i="20"/>
  <c r="G297" i="20"/>
  <c r="AA189" i="20"/>
  <c r="H190" i="20"/>
  <c r="H133" i="20"/>
  <c r="AA132" i="20"/>
  <c r="AA321" i="20"/>
  <c r="H322" i="20"/>
  <c r="AA310" i="20"/>
  <c r="H311" i="20"/>
  <c r="G342" i="20"/>
  <c r="Z341" i="20"/>
  <c r="G357" i="20"/>
  <c r="Z356" i="20"/>
  <c r="Z73" i="20"/>
  <c r="G74" i="20"/>
  <c r="AA249" i="20"/>
  <c r="H250" i="20"/>
  <c r="Z266" i="20"/>
  <c r="G267" i="20"/>
  <c r="H337" i="20"/>
  <c r="AA336" i="20"/>
  <c r="H333" i="20"/>
  <c r="AA332" i="20"/>
  <c r="G144" i="20"/>
  <c r="Z143" i="20"/>
  <c r="Z53" i="20"/>
  <c r="G54" i="20"/>
  <c r="H23" i="20"/>
  <c r="AA22" i="20"/>
  <c r="G60" i="20"/>
  <c r="Z59" i="20"/>
  <c r="AA69" i="20"/>
  <c r="H70" i="20"/>
  <c r="Z3" i="20"/>
  <c r="G4" i="20"/>
  <c r="AA111" i="20"/>
  <c r="H112" i="20"/>
  <c r="AA240" i="20"/>
  <c r="H241" i="20"/>
  <c r="G288" i="20"/>
  <c r="Z287" i="20"/>
  <c r="H328" i="20"/>
  <c r="AA327" i="20"/>
  <c r="G354" i="20"/>
  <c r="Z353" i="20"/>
  <c r="G103" i="20"/>
  <c r="Z102" i="20"/>
  <c r="G142" i="20"/>
  <c r="Z141" i="20"/>
  <c r="H223" i="20"/>
  <c r="AA222" i="20"/>
  <c r="Z232" i="20"/>
  <c r="G233" i="20"/>
  <c r="AA266" i="20"/>
  <c r="H267" i="20"/>
  <c r="H119" i="20"/>
  <c r="AA118" i="20"/>
  <c r="G85" i="20"/>
  <c r="Z84" i="20"/>
  <c r="AA100" i="20"/>
  <c r="H101" i="20"/>
  <c r="AA52" i="20"/>
  <c r="H53" i="20"/>
  <c r="G299" i="20"/>
  <c r="Z298" i="20"/>
  <c r="Z107" i="20"/>
  <c r="G108" i="20"/>
  <c r="Z343" i="20"/>
  <c r="G344" i="20"/>
  <c r="AA215" i="20"/>
  <c r="H216" i="20"/>
  <c r="G314" i="20"/>
  <c r="Z313" i="20"/>
  <c r="Z281" i="20"/>
  <c r="G282" i="20"/>
  <c r="Z21" i="20"/>
  <c r="G22" i="20"/>
  <c r="G326" i="20"/>
  <c r="Z325" i="20"/>
  <c r="Z115" i="20"/>
  <c r="G116" i="20"/>
  <c r="Z176" i="20"/>
  <c r="G177" i="20"/>
  <c r="AA253" i="20"/>
  <c r="H254" i="20"/>
  <c r="Z135" i="20"/>
  <c r="G136" i="20"/>
  <c r="AA276" i="20"/>
  <c r="H277" i="20"/>
  <c r="Z179" i="20"/>
  <c r="G180" i="20"/>
  <c r="AA340" i="20"/>
  <c r="H341" i="20"/>
  <c r="G272" i="20"/>
  <c r="Z271" i="20"/>
  <c r="G347" i="20"/>
  <c r="Z346" i="20"/>
  <c r="AA303" i="20"/>
  <c r="H304" i="20"/>
  <c r="H208" i="20"/>
  <c r="AA207" i="20"/>
  <c r="H345" i="20"/>
  <c r="AA344" i="20"/>
  <c r="Z164" i="20"/>
  <c r="G165" i="20"/>
  <c r="G244" i="20"/>
  <c r="Z243" i="20"/>
  <c r="AA349" i="20"/>
  <c r="H350" i="20"/>
  <c r="H358" i="20"/>
  <c r="AA357" i="20"/>
  <c r="H152" i="20"/>
  <c r="AA151" i="20"/>
  <c r="G215" i="20"/>
  <c r="Z214" i="20"/>
  <c r="AA181" i="20"/>
  <c r="H182" i="20"/>
  <c r="AA23" i="20"/>
  <c r="H24" i="20"/>
  <c r="AA284" i="20"/>
  <c r="H285" i="20"/>
  <c r="Z8" i="20"/>
  <c r="G9" i="20"/>
  <c r="H159" i="20"/>
  <c r="AA158" i="20"/>
  <c r="AA121" i="20"/>
  <c r="H122" i="20"/>
  <c r="G115" i="20"/>
  <c r="Z114" i="20"/>
  <c r="G126" i="20"/>
  <c r="Z125" i="20"/>
  <c r="AA307" i="20"/>
  <c r="H308" i="20"/>
  <c r="AA177" i="20"/>
  <c r="H178" i="20"/>
  <c r="H195" i="20"/>
  <c r="AA194" i="20"/>
  <c r="AA10" i="20"/>
  <c r="H11" i="20"/>
  <c r="H212" i="20"/>
  <c r="AA211" i="20"/>
  <c r="H315" i="20"/>
  <c r="AA314" i="20"/>
  <c r="Z160" i="20"/>
  <c r="G161" i="20"/>
  <c r="Z177" i="20"/>
  <c r="G178" i="20"/>
  <c r="Z74" i="20"/>
  <c r="G75" i="20"/>
  <c r="AA218" i="20"/>
  <c r="H219" i="20"/>
  <c r="AA39" i="20"/>
  <c r="H40" i="20"/>
  <c r="AA260" i="20"/>
  <c r="H261" i="20"/>
  <c r="AA7" i="20"/>
  <c r="H8" i="20"/>
  <c r="G176" i="20"/>
  <c r="Z175" i="20"/>
  <c r="AA308" i="20"/>
  <c r="H309" i="20"/>
  <c r="AA162" i="20"/>
  <c r="H163" i="20"/>
  <c r="H118" i="20"/>
  <c r="AA117" i="20"/>
  <c r="H59" i="20"/>
  <c r="AA58" i="20"/>
  <c r="G210" i="20"/>
  <c r="Z209" i="20"/>
  <c r="H274" i="20"/>
  <c r="AA273" i="20"/>
  <c r="H332" i="20"/>
  <c r="AA331" i="20"/>
  <c r="Z220" i="20"/>
  <c r="G221" i="20"/>
  <c r="G225" i="20"/>
  <c r="Z224" i="20"/>
  <c r="G93" i="20"/>
  <c r="Z92" i="20"/>
  <c r="G187" i="20"/>
  <c r="Z186" i="20"/>
  <c r="Z69" i="20"/>
  <c r="G70" i="20"/>
  <c r="Z290" i="20"/>
  <c r="G291" i="20"/>
  <c r="H224" i="20"/>
  <c r="AA223" i="20"/>
  <c r="H91" i="20"/>
  <c r="AA90" i="20"/>
  <c r="AA236" i="20"/>
  <c r="H237" i="20"/>
  <c r="H179" i="20"/>
  <c r="AA178" i="20"/>
  <c r="G66" i="20"/>
  <c r="Z65" i="20"/>
  <c r="Z225" i="20"/>
  <c r="G226" i="20"/>
  <c r="W58" i="20"/>
  <c r="W106" i="20"/>
  <c r="W131" i="20"/>
  <c r="W251" i="20"/>
  <c r="D55" i="20"/>
  <c r="W154" i="20"/>
  <c r="W105" i="20"/>
  <c r="W27" i="20"/>
  <c r="D58" i="20"/>
  <c r="W357" i="20"/>
  <c r="D318" i="20"/>
  <c r="D141" i="20"/>
  <c r="D325" i="20"/>
  <c r="W197" i="20"/>
  <c r="D105" i="20"/>
  <c r="D159" i="20"/>
  <c r="W56" i="20"/>
  <c r="D162" i="20"/>
  <c r="D302" i="20"/>
  <c r="W274" i="20"/>
  <c r="W290" i="20"/>
  <c r="D27" i="20"/>
  <c r="D312" i="20"/>
  <c r="W74" i="20"/>
  <c r="W123" i="20"/>
  <c r="W130" i="20"/>
  <c r="D158" i="20"/>
  <c r="D292" i="20"/>
  <c r="D126" i="20"/>
  <c r="W280" i="20"/>
  <c r="D68" i="20"/>
  <c r="W221" i="20"/>
  <c r="W124" i="20"/>
  <c r="W50" i="20"/>
  <c r="W116" i="20"/>
  <c r="W293" i="20"/>
  <c r="D317" i="20"/>
  <c r="D163" i="20"/>
  <c r="Z268" i="20"/>
  <c r="G269" i="20"/>
  <c r="G42" i="20"/>
  <c r="Z41" i="20"/>
  <c r="G198" i="20"/>
  <c r="Z197" i="20"/>
  <c r="H97" i="20"/>
  <c r="AA96" i="20"/>
  <c r="AA68" i="20"/>
  <c r="H69" i="20"/>
  <c r="G335" i="20"/>
  <c r="Z334" i="20"/>
  <c r="G324" i="20"/>
  <c r="Z323" i="20"/>
  <c r="AA143" i="20"/>
  <c r="H144" i="20"/>
  <c r="H205" i="20"/>
  <c r="AA204" i="20"/>
  <c r="AA156" i="20"/>
  <c r="H157" i="20"/>
  <c r="G146" i="20"/>
  <c r="Z145" i="20"/>
  <c r="AA209" i="20"/>
  <c r="H210" i="20"/>
  <c r="H177" i="20"/>
  <c r="AA176" i="20"/>
  <c r="G234" i="20"/>
  <c r="Z233" i="20"/>
  <c r="H252" i="20"/>
  <c r="AA251" i="20"/>
  <c r="AA295" i="20"/>
  <c r="H296" i="20"/>
  <c r="G3" i="20"/>
  <c r="Z2" i="20"/>
  <c r="G40" i="20"/>
  <c r="Z39" i="20"/>
  <c r="AA241" i="20"/>
  <c r="H242" i="20"/>
  <c r="G174" i="20"/>
  <c r="Z173" i="20"/>
  <c r="AA348" i="20"/>
  <c r="H349" i="20"/>
  <c r="AA139" i="20"/>
  <c r="H140" i="20"/>
  <c r="AA157" i="20"/>
  <c r="H158" i="20"/>
  <c r="G114" i="20"/>
  <c r="Z113" i="20"/>
  <c r="AA86" i="20"/>
  <c r="H87" i="20"/>
  <c r="G223" i="20"/>
  <c r="Z222" i="20"/>
  <c r="H7" i="20"/>
  <c r="AA6" i="20"/>
  <c r="Z340" i="20"/>
  <c r="G341" i="20"/>
  <c r="AA248" i="20"/>
  <c r="H249" i="20"/>
  <c r="Z44" i="20"/>
  <c r="G45" i="20"/>
  <c r="H38" i="20"/>
  <c r="AA37" i="20"/>
  <c r="G160" i="20"/>
  <c r="Z159" i="20"/>
  <c r="AA261" i="20"/>
  <c r="H262" i="20"/>
  <c r="Z146" i="20"/>
  <c r="G147" i="20"/>
  <c r="AA292" i="20"/>
  <c r="H293" i="20"/>
  <c r="Z258" i="20"/>
  <c r="G259" i="20"/>
  <c r="G132" i="20"/>
  <c r="Z131" i="20"/>
  <c r="Z93" i="20"/>
  <c r="G94" i="20"/>
  <c r="G104" i="20"/>
  <c r="Z103" i="20"/>
  <c r="H46" i="20"/>
  <c r="AA45" i="20"/>
  <c r="Z304" i="20"/>
  <c r="G305" i="20"/>
  <c r="H331" i="20"/>
  <c r="AA330" i="20"/>
  <c r="G37" i="20"/>
  <c r="Z36" i="20"/>
  <c r="G130" i="20"/>
  <c r="Z129" i="20"/>
  <c r="G53" i="20"/>
  <c r="Z52" i="20"/>
  <c r="AA282" i="20"/>
  <c r="H283" i="20"/>
  <c r="AA130" i="20"/>
  <c r="H131" i="20"/>
  <c r="H303" i="20"/>
  <c r="AA302" i="20"/>
  <c r="AA228" i="20"/>
  <c r="H229" i="20"/>
  <c r="AA258" i="20"/>
  <c r="H259" i="20"/>
  <c r="AA32" i="20"/>
  <c r="H33" i="20"/>
  <c r="AA267" i="20"/>
  <c r="H268" i="20"/>
  <c r="G29" i="20"/>
  <c r="Z28" i="20"/>
  <c r="AA115" i="20"/>
  <c r="H116" i="20"/>
  <c r="AA312" i="20"/>
  <c r="H313" i="20"/>
  <c r="H272" i="20"/>
  <c r="AA271" i="20"/>
  <c r="AA334" i="20"/>
  <c r="H335" i="20"/>
  <c r="G10" i="20"/>
  <c r="Z9" i="20"/>
  <c r="G167" i="20"/>
  <c r="Z166" i="20"/>
  <c r="G105" i="20"/>
  <c r="Z104" i="20"/>
  <c r="G185" i="20"/>
  <c r="Z184" i="20"/>
  <c r="Z195" i="20"/>
  <c r="G196" i="20"/>
  <c r="G179" i="20"/>
  <c r="Z178" i="20"/>
  <c r="H68" i="20"/>
  <c r="AA67" i="20"/>
  <c r="AA124" i="20"/>
  <c r="H125" i="20"/>
  <c r="AA343" i="20"/>
  <c r="H344" i="20"/>
  <c r="G98" i="20"/>
  <c r="Z97" i="20"/>
  <c r="H4" i="20"/>
  <c r="AA3" i="20"/>
  <c r="AA92" i="20"/>
  <c r="H93" i="20"/>
  <c r="H299" i="20"/>
  <c r="AA298" i="20"/>
  <c r="Z188" i="20"/>
  <c r="G189" i="20"/>
  <c r="H233" i="20"/>
  <c r="AA232" i="20"/>
  <c r="Z254" i="20"/>
  <c r="G255" i="20"/>
  <c r="Z318" i="20"/>
  <c r="G319" i="20"/>
  <c r="G171" i="20"/>
  <c r="Z170" i="20"/>
  <c r="G69" i="20"/>
  <c r="Z68" i="20"/>
  <c r="Z276" i="20"/>
  <c r="G277" i="20"/>
  <c r="Z42" i="20"/>
  <c r="G43" i="20"/>
  <c r="AA179" i="20"/>
  <c r="H180" i="20"/>
  <c r="AA190" i="20"/>
  <c r="H191" i="20"/>
  <c r="AA104" i="20"/>
  <c r="H105" i="20"/>
  <c r="AA70" i="20"/>
  <c r="H71" i="20"/>
  <c r="AA149" i="20"/>
  <c r="H150" i="20"/>
  <c r="Z153" i="20"/>
  <c r="G154" i="20"/>
  <c r="AA120" i="20"/>
  <c r="H121" i="20"/>
  <c r="Z45" i="20"/>
  <c r="G46" i="20"/>
  <c r="AA11" i="20"/>
  <c r="H12" i="20"/>
  <c r="H47" i="20"/>
  <c r="AA46" i="20"/>
  <c r="Z295" i="20"/>
  <c r="G296" i="20"/>
  <c r="Z17" i="20"/>
  <c r="G18" i="20"/>
  <c r="H354" i="20"/>
  <c r="AA353" i="20"/>
  <c r="AA268" i="20"/>
  <c r="H269" i="20"/>
  <c r="Z235" i="20"/>
  <c r="G236" i="20"/>
  <c r="G159" i="20"/>
  <c r="Z158" i="20"/>
  <c r="Z96" i="20"/>
  <c r="G97" i="20"/>
  <c r="G78" i="20"/>
  <c r="Z77" i="20"/>
  <c r="G139" i="20"/>
  <c r="Z138" i="20"/>
  <c r="H117" i="20"/>
  <c r="AA116" i="20"/>
  <c r="AA252" i="20"/>
  <c r="H253" i="20"/>
  <c r="H214" i="20"/>
  <c r="AA213" i="20"/>
  <c r="G345" i="20"/>
  <c r="Z344" i="20"/>
  <c r="AA300" i="20"/>
  <c r="H301" i="20"/>
  <c r="AA142" i="20"/>
  <c r="H143" i="20"/>
  <c r="Z83" i="20"/>
  <c r="G84" i="20"/>
  <c r="G300" i="20"/>
  <c r="Z299" i="20"/>
  <c r="Z342" i="20"/>
  <c r="G343" i="20"/>
  <c r="Z78" i="20"/>
  <c r="G79" i="20"/>
  <c r="AA196" i="20"/>
  <c r="H197" i="20"/>
  <c r="Z94" i="20"/>
  <c r="G95" i="20"/>
  <c r="G350" i="20"/>
  <c r="Z349" i="20"/>
  <c r="AA101" i="20"/>
  <c r="H102" i="20"/>
  <c r="Z331" i="20"/>
  <c r="G332" i="20"/>
  <c r="Z261" i="20"/>
  <c r="G262" i="20"/>
  <c r="G190" i="20"/>
  <c r="Z189" i="20"/>
  <c r="Z32" i="20"/>
  <c r="G33" i="20"/>
  <c r="H270" i="20"/>
  <c r="AA269" i="20"/>
  <c r="H155" i="20"/>
  <c r="AA154" i="20"/>
  <c r="H245" i="20"/>
  <c r="AA244" i="20"/>
  <c r="Z200" i="20"/>
  <c r="G201" i="20"/>
  <c r="Z260" i="20"/>
  <c r="G261" i="20"/>
  <c r="AA345" i="20"/>
  <c r="H346" i="20"/>
  <c r="G175" i="20"/>
  <c r="Z174" i="20"/>
  <c r="H181" i="20"/>
  <c r="AA180" i="20"/>
  <c r="AA72" i="20"/>
  <c r="H73" i="20"/>
  <c r="G65" i="20"/>
  <c r="Z64" i="20"/>
  <c r="Z259" i="20"/>
  <c r="G260" i="20"/>
  <c r="AA107" i="20"/>
  <c r="H108" i="20"/>
  <c r="Z208" i="20"/>
  <c r="G209" i="20"/>
  <c r="H148" i="20"/>
  <c r="AA147" i="20"/>
  <c r="Z292" i="20"/>
  <c r="G293" i="20"/>
  <c r="G2" i="20"/>
  <c r="H251" i="20"/>
  <c r="AA250" i="20"/>
  <c r="Z191" i="20"/>
  <c r="G192" i="20"/>
  <c r="G143" i="20"/>
  <c r="Z142" i="20"/>
  <c r="AA66" i="20"/>
  <c r="H67" i="20"/>
  <c r="G62" i="20"/>
  <c r="Z61" i="20"/>
  <c r="AA136" i="20"/>
  <c r="H137" i="20"/>
  <c r="AA304" i="20"/>
  <c r="H305" i="20"/>
  <c r="H273" i="20"/>
  <c r="AA272" i="20"/>
  <c r="Z319" i="20"/>
  <c r="G320" i="20"/>
  <c r="Z321" i="20"/>
  <c r="G322" i="20"/>
  <c r="H201" i="20"/>
  <c r="AA200" i="20"/>
  <c r="G83" i="20"/>
  <c r="Z82" i="20"/>
  <c r="AA129" i="20"/>
  <c r="H130" i="20"/>
  <c r="H200" i="20"/>
  <c r="AA199" i="20"/>
  <c r="Z4" i="20"/>
  <c r="G5" i="20"/>
  <c r="G152" i="20"/>
  <c r="Z151" i="20"/>
  <c r="Z147" i="20"/>
  <c r="G148" i="20"/>
  <c r="H228" i="20"/>
  <c r="AA227" i="20"/>
  <c r="Z109" i="20"/>
  <c r="G110" i="20"/>
  <c r="H340" i="20"/>
  <c r="AA339" i="20"/>
  <c r="AA195" i="20"/>
  <c r="H196" i="20"/>
  <c r="Z116" i="20"/>
  <c r="G117" i="20"/>
  <c r="G138" i="20"/>
  <c r="Z137" i="20"/>
  <c r="Z237" i="20"/>
  <c r="G238" i="20"/>
  <c r="H222" i="20"/>
  <c r="AA221" i="20"/>
  <c r="AA257" i="20"/>
  <c r="H258" i="20"/>
  <c r="G8" i="20"/>
  <c r="Z7" i="20"/>
  <c r="Z284" i="20"/>
  <c r="G285" i="20"/>
  <c r="Z219" i="20"/>
  <c r="G220" i="20"/>
  <c r="H18" i="20"/>
  <c r="AA17" i="20"/>
  <c r="H100" i="20"/>
  <c r="AA99" i="20"/>
  <c r="H206" i="20"/>
  <c r="AA205" i="20"/>
  <c r="H169" i="20"/>
  <c r="AA168" i="20"/>
  <c r="H284" i="20"/>
  <c r="AA283" i="20"/>
  <c r="G287" i="20"/>
  <c r="Z286" i="20"/>
  <c r="G73" i="20"/>
  <c r="Z72" i="20"/>
  <c r="G292" i="20"/>
  <c r="Z291" i="20"/>
  <c r="G197" i="20"/>
  <c r="Z196" i="20"/>
  <c r="G101" i="20"/>
  <c r="Z100" i="20"/>
  <c r="AA87" i="20"/>
  <c r="H88" i="20"/>
  <c r="AA243" i="20"/>
  <c r="H244" i="20"/>
  <c r="Z22" i="20"/>
  <c r="G23" i="20"/>
  <c r="H85" i="20"/>
  <c r="AA84" i="20"/>
  <c r="V211" i="20"/>
  <c r="V198" i="20"/>
  <c r="V278" i="20"/>
  <c r="V53" i="20"/>
  <c r="C293" i="20"/>
  <c r="V287" i="20"/>
  <c r="V225" i="20"/>
  <c r="C13" i="20"/>
  <c r="C306" i="20"/>
  <c r="V226" i="20"/>
  <c r="C158" i="20"/>
  <c r="V268" i="20"/>
  <c r="C116" i="20"/>
  <c r="C356" i="20"/>
  <c r="V239" i="20"/>
  <c r="V320" i="20"/>
  <c r="C263" i="20"/>
  <c r="V317" i="20"/>
  <c r="C337" i="20"/>
  <c r="C3" i="20"/>
  <c r="C303" i="20"/>
  <c r="C96" i="20"/>
  <c r="C49" i="20"/>
  <c r="C94" i="20"/>
  <c r="C312" i="20"/>
  <c r="C196" i="20"/>
  <c r="C189" i="20"/>
  <c r="C138" i="20"/>
  <c r="C235" i="20"/>
  <c r="C238" i="20"/>
  <c r="C350" i="20"/>
  <c r="C71" i="20"/>
  <c r="V279" i="20"/>
  <c r="C160" i="20"/>
  <c r="V214" i="20"/>
  <c r="V252" i="20"/>
  <c r="C44" i="20"/>
  <c r="C59" i="20"/>
  <c r="V357" i="20"/>
  <c r="C354" i="20"/>
  <c r="C61" i="20"/>
  <c r="C65" i="20"/>
  <c r="C172" i="20"/>
  <c r="C15" i="20"/>
  <c r="C28" i="20"/>
  <c r="V251" i="20"/>
  <c r="V111" i="20"/>
  <c r="V112" i="20"/>
  <c r="C22" i="20"/>
  <c r="V314" i="20"/>
  <c r="V241" i="20"/>
  <c r="H211" i="20"/>
  <c r="AA210" i="20"/>
  <c r="AA319" i="20"/>
  <c r="H320" i="20"/>
  <c r="H135" i="20"/>
  <c r="AA134" i="20"/>
  <c r="AA79" i="20"/>
  <c r="H80" i="20"/>
  <c r="Z101" i="20"/>
  <c r="G102" i="20"/>
  <c r="Z306" i="20"/>
  <c r="G307" i="20"/>
  <c r="G203" i="20"/>
  <c r="Z202" i="20"/>
  <c r="H243" i="20"/>
  <c r="AA242" i="20"/>
  <c r="Z60" i="20"/>
  <c r="G61" i="20"/>
  <c r="Z133" i="20"/>
  <c r="G134" i="20"/>
  <c r="Z285" i="20"/>
  <c r="G286" i="20"/>
  <c r="H215" i="20"/>
  <c r="AA214" i="20"/>
  <c r="Z198" i="20"/>
  <c r="G199" i="20"/>
  <c r="H60" i="20"/>
  <c r="AA59" i="20"/>
  <c r="H81" i="20"/>
  <c r="AA80" i="20"/>
  <c r="G15" i="20"/>
  <c r="Z14" i="20"/>
  <c r="Z127" i="20"/>
  <c r="G128" i="20"/>
  <c r="G153" i="20"/>
  <c r="Z152" i="20"/>
  <c r="AA324" i="20"/>
  <c r="H325" i="20"/>
  <c r="Z161" i="20"/>
  <c r="G162" i="20"/>
  <c r="H166" i="20"/>
  <c r="AA165" i="20"/>
  <c r="AA186" i="20"/>
  <c r="H187" i="20"/>
  <c r="Z123" i="20"/>
  <c r="G124" i="20"/>
  <c r="AA301" i="20"/>
  <c r="H302" i="20"/>
  <c r="G47" i="20"/>
  <c r="Z46" i="20"/>
  <c r="AA113" i="20"/>
  <c r="H114" i="20"/>
  <c r="AA231" i="20"/>
  <c r="H232" i="20"/>
  <c r="G63" i="20"/>
  <c r="Z62" i="20"/>
  <c r="Z183" i="20"/>
  <c r="G184" i="20"/>
  <c r="H10" i="20"/>
  <c r="AA9" i="20"/>
  <c r="AA328" i="20"/>
  <c r="H329" i="20"/>
  <c r="Z210" i="20"/>
  <c r="G211" i="20"/>
  <c r="Z89" i="20"/>
  <c r="G90" i="20"/>
  <c r="Z333" i="20"/>
  <c r="G334" i="20"/>
  <c r="Z117" i="20"/>
  <c r="G118" i="20"/>
  <c r="Z320" i="20"/>
  <c r="G321" i="20"/>
  <c r="G151" i="20"/>
  <c r="Z150" i="20"/>
  <c r="Z34" i="20"/>
  <c r="G35" i="20"/>
  <c r="Z120" i="20"/>
  <c r="G121" i="20"/>
  <c r="H28" i="20"/>
  <c r="AA27" i="20"/>
  <c r="H263" i="20"/>
  <c r="AA262" i="20"/>
  <c r="G348" i="20"/>
  <c r="Z347" i="20"/>
  <c r="Z354" i="20"/>
  <c r="G355" i="20"/>
  <c r="G274" i="20"/>
  <c r="Z273" i="20"/>
  <c r="AA36" i="20"/>
  <c r="H37" i="20"/>
  <c r="Z352" i="20"/>
  <c r="G353" i="20"/>
  <c r="Z75" i="20"/>
  <c r="G76" i="20"/>
  <c r="G264" i="20"/>
  <c r="Z263" i="20"/>
  <c r="H31" i="20"/>
  <c r="AA30" i="20"/>
  <c r="AA93" i="20"/>
  <c r="H94" i="20"/>
  <c r="H276" i="20"/>
  <c r="AA275" i="20"/>
  <c r="Z182" i="20"/>
  <c r="G183" i="20"/>
  <c r="Z226" i="20"/>
  <c r="G227" i="20"/>
  <c r="Z305" i="20"/>
  <c r="G306" i="20"/>
  <c r="AA185" i="20"/>
  <c r="H186" i="20"/>
  <c r="G204" i="20"/>
  <c r="Z203" i="20"/>
  <c r="H167" i="20"/>
  <c r="AA166" i="20"/>
  <c r="G123" i="20"/>
  <c r="Z122" i="20"/>
  <c r="AA91" i="20"/>
  <c r="H92" i="20"/>
  <c r="H66" i="20"/>
  <c r="AA65" i="20"/>
  <c r="H248" i="20"/>
  <c r="AA247" i="20"/>
  <c r="G318" i="20"/>
  <c r="Z317" i="20"/>
  <c r="Z29" i="20"/>
  <c r="G30" i="20"/>
  <c r="G217" i="20"/>
  <c r="Z216" i="20"/>
  <c r="G248" i="20"/>
  <c r="Z247" i="20"/>
  <c r="AA172" i="20"/>
  <c r="H173" i="20"/>
  <c r="AA119" i="20"/>
  <c r="H120" i="20"/>
  <c r="G137" i="20"/>
  <c r="Z136" i="20"/>
  <c r="Z310" i="20"/>
  <c r="G311" i="20"/>
  <c r="AA351" i="20"/>
  <c r="H352" i="20"/>
  <c r="Z185" i="20"/>
  <c r="G186" i="20"/>
  <c r="Z231" i="20"/>
  <c r="G232" i="20"/>
  <c r="G250" i="20"/>
  <c r="Z249" i="20"/>
  <c r="AA167" i="20"/>
  <c r="H168" i="20"/>
  <c r="G280" i="20"/>
  <c r="Z279" i="20"/>
  <c r="Z272" i="20"/>
  <c r="G273" i="20"/>
  <c r="B153" i="20"/>
  <c r="B286" i="20"/>
  <c r="B310" i="20"/>
  <c r="B347" i="20"/>
  <c r="U327" i="20"/>
  <c r="B85" i="20"/>
  <c r="B312" i="20"/>
  <c r="B219" i="20"/>
  <c r="B20" i="20"/>
  <c r="U149" i="20"/>
  <c r="S149" i="20" s="1"/>
  <c r="B202" i="20"/>
  <c r="B148" i="20"/>
  <c r="U97" i="20"/>
  <c r="B37" i="20"/>
  <c r="B168" i="20"/>
  <c r="B26" i="20"/>
  <c r="B157" i="20"/>
  <c r="B40" i="20"/>
  <c r="U186" i="20"/>
  <c r="U276" i="20"/>
  <c r="S276" i="20" s="1"/>
  <c r="B87" i="20"/>
  <c r="B101" i="20"/>
  <c r="B10" i="20"/>
  <c r="U169" i="20"/>
  <c r="B259" i="20"/>
  <c r="B349" i="20"/>
  <c r="B294" i="20"/>
  <c r="U341" i="20"/>
  <c r="U34" i="20"/>
  <c r="B266" i="20"/>
  <c r="U125" i="20"/>
  <c r="S125" i="20" s="1"/>
  <c r="U105" i="20"/>
  <c r="B22" i="20"/>
  <c r="B327" i="20"/>
  <c r="B167" i="20"/>
  <c r="B218" i="20"/>
  <c r="U257" i="20"/>
  <c r="U357" i="20"/>
  <c r="U175" i="20"/>
  <c r="B162" i="20"/>
  <c r="B237" i="20"/>
  <c r="B57" i="20"/>
  <c r="U315" i="20"/>
  <c r="S315" i="20" s="1"/>
  <c r="U96" i="20"/>
  <c r="U106" i="20"/>
  <c r="U15" i="20"/>
  <c r="S15" i="20" s="1"/>
  <c r="B280" i="20"/>
  <c r="B211" i="20"/>
  <c r="U185" i="20"/>
  <c r="B30" i="20"/>
  <c r="U250" i="20"/>
  <c r="S250" i="20" s="1"/>
  <c r="U198" i="20"/>
  <c r="S198" i="20" s="1"/>
  <c r="B67" i="20"/>
  <c r="B249" i="20"/>
  <c r="B113" i="20"/>
  <c r="B165" i="20"/>
  <c r="U338" i="20"/>
  <c r="B260" i="20"/>
  <c r="B127" i="20"/>
  <c r="U351" i="20"/>
  <c r="B75" i="20"/>
  <c r="B94" i="20"/>
  <c r="B104" i="20"/>
  <c r="Z13" i="20"/>
  <c r="G14" i="20"/>
  <c r="AA13" i="20"/>
  <c r="H14" i="20"/>
  <c r="AA323" i="20"/>
  <c r="H324" i="20"/>
  <c r="Z157" i="20"/>
  <c r="G158" i="20"/>
  <c r="AA122" i="20"/>
  <c r="H123" i="20"/>
  <c r="G141" i="20"/>
  <c r="Z140" i="20"/>
  <c r="Z348" i="20"/>
  <c r="G349" i="20"/>
  <c r="G338" i="20"/>
  <c r="Z337" i="20"/>
  <c r="Z149" i="20"/>
  <c r="G150" i="20"/>
  <c r="H145" i="20"/>
  <c r="AA144" i="20"/>
  <c r="H3" i="20"/>
  <c r="AA2" i="20"/>
  <c r="AA14" i="20"/>
  <c r="H15" i="20"/>
  <c r="AA256" i="20"/>
  <c r="H257" i="20"/>
  <c r="H6" i="20"/>
  <c r="AA5" i="20"/>
  <c r="AA280" i="20"/>
  <c r="H281" i="20"/>
  <c r="Z51" i="20"/>
  <c r="G52" i="20"/>
  <c r="AA322" i="20"/>
  <c r="H323" i="20"/>
  <c r="AA163" i="20"/>
  <c r="H164" i="20"/>
  <c r="AA135" i="20"/>
  <c r="H136" i="20"/>
  <c r="Z63" i="20"/>
  <c r="G64" i="20"/>
  <c r="AA34" i="20"/>
  <c r="H35" i="20"/>
  <c r="Z98" i="20"/>
  <c r="G99" i="20"/>
  <c r="Z246" i="20"/>
  <c r="G247" i="20"/>
  <c r="H22" i="20"/>
  <c r="AA21" i="20"/>
  <c r="G275" i="20"/>
  <c r="Z274" i="20"/>
  <c r="G24" i="20"/>
  <c r="Z23" i="20"/>
  <c r="H134" i="20"/>
  <c r="AA133" i="20"/>
  <c r="G200" i="20"/>
  <c r="Z199" i="20"/>
  <c r="AA8" i="20"/>
  <c r="H9" i="20"/>
  <c r="G122" i="20"/>
  <c r="Z121" i="20"/>
  <c r="H278" i="20"/>
  <c r="AA277" i="20"/>
  <c r="G20" i="20"/>
  <c r="Z19" i="20"/>
  <c r="G279" i="20"/>
  <c r="Z278" i="20"/>
  <c r="Z223" i="20"/>
  <c r="G224" i="20"/>
  <c r="H234" i="20"/>
  <c r="AA233" i="20"/>
  <c r="AA148" i="20"/>
  <c r="H149" i="20"/>
  <c r="AA47" i="20"/>
  <c r="H48" i="20"/>
  <c r="Z139" i="20"/>
  <c r="G140" i="20"/>
  <c r="AA20" i="20"/>
  <c r="H21" i="20"/>
  <c r="H2" i="20"/>
  <c r="AA19" i="20"/>
  <c r="H20" i="20"/>
  <c r="Z16" i="20"/>
  <c r="G17" i="20"/>
  <c r="H225" i="20"/>
  <c r="AA224" i="20"/>
  <c r="AA350" i="20"/>
  <c r="H351" i="20"/>
  <c r="AA187" i="20"/>
  <c r="H188" i="20"/>
  <c r="AA191" i="20"/>
  <c r="H192" i="20"/>
  <c r="Z336" i="20"/>
  <c r="G337" i="20"/>
  <c r="AA294" i="20"/>
  <c r="H295" i="20"/>
  <c r="H58" i="20"/>
  <c r="AA57" i="20"/>
  <c r="Z248" i="20"/>
  <c r="G249" i="20"/>
  <c r="G298" i="20"/>
  <c r="Z297" i="20"/>
  <c r="H111" i="20"/>
  <c r="AA110" i="20"/>
  <c r="H154" i="20"/>
  <c r="AA153" i="20"/>
  <c r="AA290" i="20"/>
  <c r="H291" i="20"/>
  <c r="Z207" i="20"/>
  <c r="G208" i="20"/>
  <c r="AA329" i="20"/>
  <c r="H330" i="20"/>
  <c r="AA338" i="20"/>
  <c r="H339" i="20"/>
  <c r="Z201" i="20"/>
  <c r="G202" i="20"/>
  <c r="H84" i="20"/>
  <c r="AA83" i="20"/>
  <c r="AA288" i="20"/>
  <c r="H289" i="20"/>
  <c r="AA63" i="20"/>
  <c r="H64" i="20"/>
  <c r="AA293" i="20"/>
  <c r="H294" i="20"/>
  <c r="AA51" i="20"/>
  <c r="H52" i="20"/>
  <c r="Z171" i="20"/>
  <c r="G172" i="20"/>
  <c r="H175" i="20"/>
  <c r="AA174" i="20"/>
  <c r="G91" i="20"/>
  <c r="Z90" i="20"/>
  <c r="Z307" i="20"/>
  <c r="G308" i="20"/>
  <c r="G21" i="20"/>
  <c r="Z20" i="20"/>
  <c r="G256" i="20"/>
  <c r="Z255" i="20"/>
  <c r="Z130" i="20"/>
  <c r="G131" i="20"/>
  <c r="G127" i="20"/>
  <c r="Z126" i="20"/>
  <c r="G50" i="20"/>
  <c r="Z49" i="20"/>
  <c r="G271" i="20"/>
  <c r="Z270" i="20"/>
  <c r="G230" i="20"/>
  <c r="Z229" i="20"/>
  <c r="G88" i="20"/>
  <c r="Z87" i="20"/>
  <c r="G191" i="20"/>
  <c r="Z190" i="20"/>
  <c r="G278" i="20"/>
  <c r="Z277" i="20"/>
  <c r="H290" i="20"/>
  <c r="AA289" i="20"/>
  <c r="Z56" i="20"/>
  <c r="G57" i="20"/>
  <c r="Z91" i="20"/>
  <c r="G92" i="20"/>
  <c r="G173" i="20"/>
  <c r="Z172" i="20"/>
  <c r="Z81" i="20"/>
  <c r="G82" i="20"/>
  <c r="H347" i="20"/>
  <c r="AA346" i="20"/>
  <c r="G281" i="20"/>
  <c r="Z280" i="20"/>
  <c r="AA192" i="20"/>
  <c r="H193" i="20"/>
  <c r="Z128" i="20"/>
  <c r="G129" i="20"/>
  <c r="AA355" i="20"/>
  <c r="H356" i="20"/>
  <c r="AA352" i="20"/>
  <c r="H353" i="20"/>
  <c r="AA279" i="20"/>
  <c r="H280" i="20"/>
  <c r="AA171" i="20"/>
  <c r="H172" i="20"/>
  <c r="AA155" i="20"/>
  <c r="H156" i="20"/>
  <c r="AA95" i="20"/>
  <c r="H96" i="20"/>
  <c r="AA26" i="20"/>
  <c r="H27" i="20"/>
  <c r="Z252" i="20"/>
  <c r="G253" i="20"/>
  <c r="G163" i="20"/>
  <c r="Z162" i="20"/>
  <c r="G87" i="20"/>
  <c r="Z86" i="20"/>
  <c r="X149" i="20"/>
  <c r="X235" i="20"/>
  <c r="X324" i="20"/>
  <c r="X305" i="20"/>
  <c r="E174" i="20"/>
  <c r="E84" i="20"/>
  <c r="X291" i="20"/>
  <c r="X59" i="20"/>
  <c r="X317" i="20"/>
  <c r="X311" i="20"/>
  <c r="X98" i="20"/>
  <c r="X150" i="20"/>
  <c r="X262" i="20"/>
  <c r="X341" i="20"/>
  <c r="X237" i="20"/>
  <c r="X228" i="20"/>
  <c r="X118" i="20"/>
  <c r="E194" i="20"/>
  <c r="X80" i="20"/>
  <c r="X212" i="20"/>
  <c r="E22" i="20"/>
  <c r="X136" i="20"/>
  <c r="X261" i="20"/>
  <c r="X44" i="20"/>
  <c r="X357" i="20"/>
  <c r="X310" i="20"/>
  <c r="E261" i="20"/>
  <c r="X265" i="20"/>
  <c r="E216" i="20"/>
  <c r="E7" i="20"/>
  <c r="E141" i="20"/>
  <c r="E293" i="20"/>
  <c r="E354" i="20"/>
  <c r="E21" i="20"/>
  <c r="E237" i="20"/>
  <c r="X210" i="20"/>
  <c r="E152" i="20"/>
  <c r="X335" i="20"/>
  <c r="X87" i="20"/>
  <c r="E30" i="20"/>
  <c r="E281" i="20"/>
  <c r="E326" i="20"/>
  <c r="E113" i="20"/>
  <c r="G59" i="20"/>
  <c r="Z58" i="20"/>
  <c r="Z238" i="20"/>
  <c r="G239" i="20"/>
  <c r="AA44" i="20"/>
  <c r="H45" i="20"/>
  <c r="Z327" i="20"/>
  <c r="G328" i="20"/>
  <c r="H128" i="20"/>
  <c r="AA127" i="20"/>
  <c r="AA112" i="20"/>
  <c r="H113" i="20"/>
  <c r="G133" i="20"/>
  <c r="Z132" i="20"/>
  <c r="AA212" i="20"/>
  <c r="H213" i="20"/>
  <c r="G193" i="20"/>
  <c r="Z192" i="20"/>
  <c r="G6" i="20"/>
  <c r="Z5" i="20"/>
  <c r="Z300" i="20"/>
  <c r="G301" i="20"/>
  <c r="Z30" i="20"/>
  <c r="G31" i="20"/>
  <c r="AA76" i="20"/>
  <c r="H77" i="20"/>
  <c r="AA62" i="20"/>
  <c r="H63" i="20"/>
  <c r="AA337" i="20"/>
  <c r="H338" i="20"/>
  <c r="AA64" i="20"/>
  <c r="H65" i="20"/>
  <c r="H17" i="20"/>
  <c r="AA16" i="20"/>
  <c r="G237" i="20"/>
  <c r="Z236" i="20"/>
  <c r="Z253" i="20"/>
  <c r="G254" i="20"/>
  <c r="H174" i="20"/>
  <c r="AA173" i="20"/>
  <c r="AA309" i="20"/>
  <c r="H310" i="20"/>
  <c r="AA82" i="20"/>
  <c r="H83" i="20"/>
  <c r="H62" i="20"/>
  <c r="AA61" i="20"/>
  <c r="AA161" i="20"/>
  <c r="H162" i="20"/>
  <c r="Z11" i="20"/>
  <c r="G12" i="20"/>
  <c r="G268" i="20"/>
  <c r="Z267" i="20"/>
  <c r="H185" i="20"/>
  <c r="AA184" i="20"/>
  <c r="G195" i="20"/>
  <c r="Z194" i="20"/>
  <c r="G56" i="20"/>
  <c r="Z55" i="20"/>
  <c r="H98" i="20"/>
  <c r="AA97" i="20"/>
  <c r="H29" i="20"/>
  <c r="AA28" i="20"/>
  <c r="AA152" i="20"/>
  <c r="H153" i="20"/>
  <c r="G25" i="20"/>
  <c r="Z24" i="20"/>
  <c r="AA38" i="20"/>
  <c r="H39" i="20"/>
  <c r="AA73" i="20"/>
  <c r="H74" i="20"/>
  <c r="Z204" i="20"/>
  <c r="G205" i="20"/>
  <c r="AA203" i="20"/>
  <c r="H204" i="20"/>
  <c r="Z119" i="20"/>
  <c r="G120" i="20"/>
  <c r="G28" i="20"/>
  <c r="Z27" i="20"/>
  <c r="G181" i="20"/>
  <c r="Z180" i="20"/>
  <c r="G312" i="20"/>
  <c r="Z311" i="20"/>
  <c r="AA254" i="20"/>
  <c r="H255" i="20"/>
  <c r="H132" i="20"/>
  <c r="AA131" i="20"/>
  <c r="H109" i="20"/>
  <c r="AA108" i="20"/>
  <c r="H56" i="20"/>
  <c r="AA55" i="20"/>
  <c r="G11" i="20"/>
  <c r="Z10" i="20"/>
  <c r="G164" i="20"/>
  <c r="Z163" i="20"/>
  <c r="Z240" i="20"/>
  <c r="G241" i="20"/>
  <c r="H298" i="20"/>
  <c r="AA297" i="20"/>
  <c r="H19" i="20"/>
  <c r="AA18" i="20"/>
  <c r="G358" i="20"/>
  <c r="Z357" i="20"/>
  <c r="Z221" i="20"/>
  <c r="G222" i="20"/>
  <c r="AA4" i="20"/>
  <c r="H5" i="20"/>
  <c r="AA193" i="20"/>
  <c r="H194" i="20"/>
  <c r="G207" i="20"/>
  <c r="Z206" i="20"/>
  <c r="H226" i="20"/>
  <c r="AA225" i="20"/>
  <c r="AA216" i="20"/>
  <c r="H217" i="20"/>
  <c r="Z18" i="20"/>
  <c r="G19" i="20"/>
  <c r="AA71" i="20"/>
  <c r="H72" i="20"/>
  <c r="Z264" i="20"/>
  <c r="G265" i="20"/>
  <c r="AA137" i="20"/>
  <c r="H138" i="20"/>
  <c r="AA226" i="20"/>
  <c r="H227" i="20"/>
  <c r="AA159" i="20"/>
  <c r="H160" i="20"/>
  <c r="Z85" i="20"/>
  <c r="G86" i="20"/>
  <c r="G313" i="20"/>
  <c r="Z312" i="20"/>
  <c r="H110" i="20"/>
  <c r="AA109" i="20"/>
  <c r="Z316" i="20"/>
  <c r="G317" i="20"/>
  <c r="AA235" i="20"/>
  <c r="H236" i="20"/>
  <c r="H170" i="20"/>
  <c r="AA169" i="20"/>
  <c r="H75" i="20"/>
  <c r="AA74" i="20"/>
  <c r="H147" i="20"/>
  <c r="AA146" i="20"/>
  <c r="H240" i="20"/>
  <c r="AA239" i="20"/>
  <c r="Z118" i="20"/>
  <c r="G119" i="20"/>
  <c r="AA43" i="20"/>
  <c r="H44" i="20"/>
  <c r="AA286" i="20"/>
  <c r="H287" i="20"/>
  <c r="G243" i="20"/>
  <c r="Z242" i="20"/>
  <c r="H183" i="20"/>
  <c r="AA182" i="20"/>
  <c r="Z54" i="20"/>
  <c r="G55" i="20"/>
  <c r="AA306" i="20"/>
  <c r="H307" i="20"/>
  <c r="H271" i="20"/>
  <c r="AA270" i="20"/>
  <c r="G27" i="20"/>
  <c r="Z26" i="20"/>
  <c r="AA31" i="20"/>
  <c r="H32" i="20"/>
  <c r="H318" i="20"/>
  <c r="AA317" i="20"/>
  <c r="G316" i="20"/>
  <c r="Z315" i="20"/>
  <c r="G194" i="20"/>
  <c r="Z193" i="20"/>
  <c r="AA188" i="20"/>
  <c r="H189" i="20"/>
  <c r="AA347" i="20"/>
  <c r="H348" i="20"/>
  <c r="H151" i="20"/>
  <c r="AA150" i="20"/>
  <c r="H279" i="20"/>
  <c r="AA278" i="20"/>
  <c r="H218" i="20"/>
  <c r="AA217" i="20"/>
  <c r="G284" i="20"/>
  <c r="Z283" i="20"/>
  <c r="G155" i="20"/>
  <c r="Z154" i="20"/>
  <c r="AA77" i="20"/>
  <c r="H78" i="20"/>
  <c r="G135" i="20"/>
  <c r="Z134" i="20"/>
  <c r="AA296" i="20"/>
  <c r="H297" i="20"/>
  <c r="G289" i="20"/>
  <c r="Z288" i="20"/>
  <c r="AA145" i="20"/>
  <c r="H146" i="20"/>
  <c r="G336" i="20"/>
  <c r="Z335" i="20"/>
  <c r="Z245" i="20"/>
  <c r="G246" i="20"/>
  <c r="AA175" i="20"/>
  <c r="H176" i="20"/>
  <c r="AA42" i="20"/>
  <c r="H43" i="20"/>
  <c r="Z165" i="20"/>
  <c r="G166" i="20"/>
  <c r="Z338" i="20"/>
  <c r="G339" i="20"/>
  <c r="Z269" i="20"/>
  <c r="G270" i="20"/>
  <c r="AA264" i="20"/>
  <c r="H265" i="20"/>
  <c r="Z228" i="20"/>
  <c r="G229" i="20"/>
  <c r="G352" i="20"/>
  <c r="Z351" i="20"/>
  <c r="AA354" i="20"/>
  <c r="H355" i="20"/>
  <c r="H86" i="20"/>
  <c r="AA85" i="20"/>
  <c r="H49" i="20"/>
  <c r="AA48" i="20"/>
  <c r="Z106" i="20"/>
  <c r="G107" i="20"/>
  <c r="AA183" i="20"/>
  <c r="H184" i="20"/>
  <c r="AA341" i="20"/>
  <c r="H342" i="20"/>
  <c r="AA53" i="20"/>
  <c r="H54" i="20"/>
  <c r="H34" i="20"/>
  <c r="AA33" i="20"/>
  <c r="G106" i="20"/>
  <c r="Z105" i="20"/>
  <c r="Z37" i="20"/>
  <c r="G38" i="20"/>
  <c r="H306" i="20"/>
  <c r="AA305" i="20"/>
  <c r="Z282" i="20"/>
  <c r="G283" i="20"/>
  <c r="Z148" i="20"/>
  <c r="G149" i="20"/>
  <c r="Z212" i="20"/>
  <c r="G213" i="20"/>
  <c r="Z95" i="20"/>
  <c r="G96" i="20"/>
  <c r="Z345" i="20"/>
  <c r="G346" i="20"/>
  <c r="H288" i="20"/>
  <c r="AA287" i="20"/>
  <c r="Z215" i="20"/>
  <c r="G216" i="20"/>
  <c r="G111" i="20"/>
  <c r="Z110" i="20"/>
  <c r="Z302" i="20"/>
  <c r="G303" i="20"/>
  <c r="G58" i="20"/>
  <c r="Z57" i="20"/>
  <c r="Z328" i="20"/>
  <c r="G329" i="20"/>
  <c r="Z25" i="20"/>
  <c r="G26" i="20"/>
  <c r="Z187" i="20"/>
  <c r="G188" i="20"/>
  <c r="G16" i="20"/>
  <c r="Z15" i="20"/>
  <c r="G257" i="20"/>
  <c r="Z256" i="20"/>
  <c r="Z230" i="20"/>
  <c r="G231" i="20"/>
  <c r="G156" i="20"/>
  <c r="Z155" i="20"/>
  <c r="Z35" i="20"/>
  <c r="G36" i="20"/>
  <c r="F116" i="20"/>
  <c r="Y125" i="20"/>
  <c r="Y187" i="20"/>
  <c r="F7" i="20"/>
  <c r="Y317" i="20"/>
  <c r="Y63" i="20"/>
  <c r="Y268" i="20"/>
  <c r="Y337" i="20"/>
  <c r="Y297" i="20"/>
  <c r="Y142" i="20"/>
  <c r="Y229" i="20"/>
  <c r="Y151" i="20"/>
  <c r="Y87" i="20"/>
  <c r="Y302" i="20"/>
  <c r="F34" i="20"/>
  <c r="F239" i="20"/>
  <c r="Y233" i="20"/>
  <c r="F243" i="20"/>
  <c r="Y293" i="20"/>
  <c r="F182" i="20"/>
  <c r="F17" i="20"/>
  <c r="Y244" i="20"/>
  <c r="F84" i="20"/>
  <c r="Y232" i="20"/>
  <c r="Y159" i="20"/>
  <c r="Y350" i="20"/>
  <c r="Y44" i="20"/>
  <c r="Y280" i="20"/>
  <c r="F279" i="20"/>
  <c r="Y14" i="20"/>
  <c r="Y152" i="20"/>
  <c r="F33" i="20"/>
  <c r="F109" i="20"/>
  <c r="Y178" i="20"/>
  <c r="Y206" i="20"/>
  <c r="Y344" i="20"/>
  <c r="Y198" i="20"/>
  <c r="Y224" i="20"/>
  <c r="F2" i="20"/>
  <c r="Y357" i="20"/>
  <c r="Y346" i="20"/>
  <c r="F22" i="20"/>
  <c r="Y274" i="20"/>
  <c r="Y231" i="20"/>
  <c r="Y67" i="20"/>
  <c r="Y101" i="20"/>
  <c r="F49" i="20"/>
  <c r="F295" i="20"/>
  <c r="Y99" i="20"/>
  <c r="F350" i="20"/>
  <c r="F212" i="20"/>
  <c r="Y145" i="20"/>
  <c r="F323" i="20"/>
  <c r="Y102" i="20"/>
  <c r="Y51" i="20"/>
  <c r="Y272" i="20"/>
  <c r="F203" i="20"/>
  <c r="F53" i="20"/>
  <c r="Y139" i="20"/>
  <c r="F72" i="20"/>
  <c r="Y132" i="20"/>
  <c r="Y174" i="20"/>
  <c r="Y81" i="20"/>
  <c r="Y61" i="20"/>
  <c r="Y296" i="20"/>
  <c r="F319" i="20"/>
  <c r="F285" i="20"/>
  <c r="F170" i="20"/>
  <c r="Y135" i="20"/>
  <c r="Y137" i="20"/>
  <c r="H314" i="20"/>
  <c r="AA313" i="20"/>
  <c r="Z355" i="20"/>
  <c r="G356" i="20"/>
  <c r="AA128" i="20"/>
  <c r="H129" i="20"/>
  <c r="H76" i="20"/>
  <c r="AA75" i="20"/>
  <c r="H61" i="20"/>
  <c r="AA60" i="20"/>
  <c r="H26" i="20"/>
  <c r="AA25" i="20"/>
  <c r="AA255" i="20"/>
  <c r="H256" i="20"/>
  <c r="Z213" i="20"/>
  <c r="G214" i="20"/>
  <c r="AA50" i="20"/>
  <c r="H51" i="20"/>
  <c r="G315" i="20"/>
  <c r="Z314" i="20"/>
  <c r="AA335" i="20"/>
  <c r="H336" i="20"/>
  <c r="AA89" i="20"/>
  <c r="H90" i="20"/>
  <c r="G48" i="20"/>
  <c r="Z47" i="20"/>
  <c r="AA164" i="20"/>
  <c r="H165" i="20"/>
  <c r="Z332" i="20"/>
  <c r="G333" i="20"/>
  <c r="G258" i="20"/>
  <c r="Z257" i="20"/>
  <c r="AA356" i="20"/>
  <c r="H357" i="20"/>
  <c r="Z181" i="20"/>
  <c r="G182" i="20"/>
  <c r="G113" i="20"/>
  <c r="Z112" i="20"/>
  <c r="H230" i="20"/>
  <c r="AA229" i="20"/>
  <c r="G295" i="20"/>
  <c r="Z294" i="20"/>
  <c r="Z218" i="20"/>
  <c r="G219" i="20"/>
  <c r="Z79" i="20"/>
  <c r="G80" i="20"/>
  <c r="AA281" i="20"/>
  <c r="H282" i="20"/>
  <c r="G13" i="20"/>
  <c r="Z12" i="20"/>
  <c r="AA138" i="20"/>
  <c r="H139" i="20"/>
  <c r="AA333" i="20"/>
  <c r="H334" i="20"/>
  <c r="AA259" i="20"/>
  <c r="H260" i="20"/>
  <c r="AA114" i="20"/>
  <c r="H115" i="20"/>
  <c r="H246" i="20"/>
  <c r="AA245" i="20"/>
  <c r="Z262" i="20"/>
  <c r="G263" i="20"/>
  <c r="Z324" i="20"/>
  <c r="G325" i="20"/>
  <c r="H203" i="20"/>
  <c r="AA202" i="20"/>
  <c r="G309" i="20"/>
  <c r="Z308" i="20"/>
  <c r="AA274" i="20"/>
  <c r="H275" i="20"/>
  <c r="AA208" i="20"/>
  <c r="H209" i="20"/>
  <c r="Z322" i="20"/>
  <c r="G323" i="20"/>
  <c r="Z111" i="20"/>
  <c r="G112" i="20"/>
  <c r="AA123" i="20"/>
  <c r="H124" i="20"/>
  <c r="H238" i="20"/>
  <c r="AA237" i="20"/>
  <c r="H50" i="20"/>
  <c r="AA49" i="20"/>
  <c r="H327" i="20"/>
  <c r="AA326" i="20"/>
  <c r="AA56" i="20"/>
  <c r="H57" i="20"/>
  <c r="H221" i="20"/>
  <c r="AA220" i="20"/>
  <c r="Z244" i="20"/>
  <c r="G245" i="20"/>
  <c r="G125" i="20"/>
  <c r="Z124" i="20"/>
  <c r="Z168" i="20"/>
  <c r="G169" i="20"/>
  <c r="Z169" i="20"/>
  <c r="G170" i="20"/>
  <c r="G294" i="20"/>
  <c r="Z293" i="20"/>
  <c r="AA316" i="20"/>
  <c r="H317" i="20"/>
  <c r="AA201" i="20"/>
  <c r="H202" i="20"/>
  <c r="Z234" i="20"/>
  <c r="G235" i="20"/>
  <c r="H99" i="20"/>
  <c r="AA98" i="20"/>
  <c r="H161" i="20"/>
  <c r="AA160" i="20"/>
  <c r="H247" i="20"/>
  <c r="AA246" i="20"/>
  <c r="H127" i="20"/>
  <c r="AA126" i="20"/>
  <c r="H171" i="20"/>
  <c r="AA170" i="20"/>
  <c r="Z66" i="20"/>
  <c r="G67" i="20"/>
  <c r="Z6" i="20"/>
  <c r="G7" i="20"/>
  <c r="H25" i="20"/>
  <c r="AA24" i="20"/>
  <c r="Z251" i="20"/>
  <c r="G252" i="20"/>
  <c r="E2" i="20"/>
  <c r="Y181" i="20"/>
  <c r="F234" i="20"/>
  <c r="Y33" i="20"/>
  <c r="F230" i="20"/>
  <c r="F143" i="20"/>
  <c r="F298" i="20"/>
  <c r="F338" i="20"/>
  <c r="F269" i="20"/>
  <c r="F64" i="20"/>
  <c r="F188" i="20"/>
  <c r="Y246" i="20"/>
  <c r="Y325" i="20"/>
  <c r="Y203" i="20"/>
  <c r="F126" i="20"/>
  <c r="Y108" i="20"/>
  <c r="F245" i="20"/>
  <c r="Y4" i="20"/>
  <c r="X232" i="20"/>
  <c r="E233" i="20"/>
  <c r="E18" i="20"/>
  <c r="X17" i="20"/>
  <c r="E65" i="20"/>
  <c r="X64" i="20"/>
  <c r="X37" i="20"/>
  <c r="E38" i="20"/>
  <c r="X126" i="20"/>
  <c r="E127" i="20"/>
  <c r="X224" i="20"/>
  <c r="E225" i="20"/>
  <c r="X152" i="20"/>
  <c r="X105" i="20"/>
  <c r="E106" i="20"/>
  <c r="X350" i="20"/>
  <c r="E351" i="20"/>
  <c r="E271" i="20"/>
  <c r="X270" i="20"/>
  <c r="X187" i="20"/>
  <c r="E188" i="20"/>
  <c r="X307" i="20"/>
  <c r="E308" i="20"/>
  <c r="E101" i="20"/>
  <c r="X100" i="20"/>
  <c r="E5" i="20"/>
  <c r="X4" i="20"/>
  <c r="X197" i="20"/>
  <c r="E198" i="20"/>
  <c r="E219" i="20"/>
  <c r="X218" i="20"/>
  <c r="X172" i="20"/>
  <c r="X301" i="20"/>
  <c r="E302" i="20"/>
  <c r="E316" i="20"/>
  <c r="X315" i="20"/>
  <c r="E184" i="20"/>
  <c r="X183" i="20"/>
  <c r="E89" i="20"/>
  <c r="X88" i="20"/>
  <c r="E249" i="20"/>
  <c r="X248" i="20"/>
  <c r="X79" i="20"/>
  <c r="E279" i="20"/>
  <c r="X278" i="20"/>
  <c r="X242" i="20"/>
  <c r="E243" i="20"/>
  <c r="D138" i="20"/>
  <c r="W137" i="20"/>
  <c r="W21" i="20"/>
  <c r="D171" i="20"/>
  <c r="W170" i="20"/>
  <c r="W281" i="20"/>
  <c r="D241" i="20"/>
  <c r="D53" i="20"/>
  <c r="W52" i="20"/>
  <c r="D145" i="20"/>
  <c r="W144" i="20"/>
  <c r="W270" i="20"/>
  <c r="D271" i="20"/>
  <c r="W163" i="20"/>
  <c r="D285" i="20"/>
  <c r="W284" i="20"/>
  <c r="W346" i="20"/>
  <c r="D151" i="20"/>
  <c r="W150" i="20"/>
  <c r="D132" i="20"/>
  <c r="D242" i="20"/>
  <c r="W241" i="20"/>
  <c r="D332" i="20"/>
  <c r="W331" i="20"/>
  <c r="D255" i="20"/>
  <c r="W254" i="20"/>
  <c r="W275" i="20"/>
  <c r="W166" i="20"/>
  <c r="D167" i="20"/>
  <c r="D160" i="20"/>
  <c r="W159" i="20"/>
  <c r="W101" i="20"/>
  <c r="D102" i="20"/>
  <c r="D46" i="20"/>
  <c r="W45" i="20"/>
  <c r="D150" i="20"/>
  <c r="W149" i="20"/>
  <c r="W120" i="20"/>
  <c r="D121" i="20"/>
  <c r="W226" i="20"/>
  <c r="D227" i="20"/>
  <c r="W338" i="20"/>
  <c r="C70" i="20"/>
  <c r="C240" i="20"/>
  <c r="V332" i="20"/>
  <c r="C269" i="20"/>
  <c r="V333" i="20"/>
  <c r="U36" i="20"/>
  <c r="U356" i="20"/>
  <c r="S356" i="20" s="1"/>
  <c r="B357" i="20"/>
  <c r="U333" i="20"/>
  <c r="B334" i="20"/>
  <c r="U279" i="20"/>
  <c r="B207" i="20"/>
  <c r="U206" i="20"/>
  <c r="U31" i="20"/>
  <c r="B32" i="20"/>
  <c r="U221" i="20"/>
  <c r="B222" i="20"/>
  <c r="U205" i="20"/>
  <c r="B206" i="20"/>
  <c r="B107" i="20"/>
  <c r="U163" i="20"/>
  <c r="B164" i="20"/>
  <c r="U247" i="20"/>
  <c r="B248" i="20"/>
  <c r="U307" i="20"/>
  <c r="B308" i="20"/>
  <c r="B134" i="20"/>
  <c r="U133" i="20"/>
  <c r="S133" i="20" s="1"/>
  <c r="U236" i="20"/>
  <c r="S236" i="20" s="1"/>
  <c r="U117" i="20"/>
  <c r="S117" i="20" s="1"/>
  <c r="B118" i="20"/>
  <c r="B49" i="20"/>
  <c r="U48" i="20"/>
  <c r="U322" i="20"/>
  <c r="S322" i="20" s="1"/>
  <c r="B323" i="20"/>
  <c r="U274" i="20"/>
  <c r="U136" i="20"/>
  <c r="B137" i="20"/>
  <c r="B25" i="20"/>
  <c r="U24" i="20"/>
  <c r="U7" i="20"/>
  <c r="U130" i="20"/>
  <c r="B131" i="20"/>
  <c r="U64" i="20"/>
  <c r="S64" i="20" s="1"/>
  <c r="B65" i="20"/>
  <c r="U311" i="20"/>
  <c r="S311" i="20" s="1"/>
  <c r="U178" i="20"/>
  <c r="S178" i="20" s="1"/>
  <c r="B112" i="20"/>
  <c r="U111" i="20"/>
  <c r="B93" i="20"/>
  <c r="U92" i="20"/>
  <c r="B317" i="20"/>
  <c r="U316" i="20"/>
  <c r="B318" i="20"/>
  <c r="U317" i="20"/>
  <c r="S317" i="20" s="1"/>
  <c r="U346" i="20"/>
  <c r="S346" i="20" s="1"/>
  <c r="B77" i="20"/>
  <c r="U76" i="20"/>
  <c r="S76" i="20" s="1"/>
  <c r="U239" i="20"/>
  <c r="B240" i="20"/>
  <c r="U118" i="20"/>
  <c r="S118" i="20" s="1"/>
  <c r="B100" i="20"/>
  <c r="U99" i="20"/>
  <c r="B42" i="20"/>
  <c r="U41" i="20"/>
  <c r="S41" i="20" s="1"/>
  <c r="Y212" i="20"/>
  <c r="F213" i="20"/>
  <c r="F355" i="20"/>
  <c r="Y354" i="20"/>
  <c r="Y39" i="20"/>
  <c r="F40" i="20"/>
  <c r="F105" i="20"/>
  <c r="Y104" i="20"/>
  <c r="F270" i="20"/>
  <c r="Y269" i="20"/>
  <c r="F250" i="20"/>
  <c r="Y249" i="20"/>
  <c r="Y213" i="20"/>
  <c r="Y34" i="20"/>
  <c r="F35" i="20"/>
  <c r="Y266" i="20"/>
  <c r="F267" i="20"/>
  <c r="Y2" i="20"/>
  <c r="Y80" i="20"/>
  <c r="Y283" i="20"/>
  <c r="F221" i="20"/>
  <c r="Y220" i="20"/>
  <c r="Y161" i="20"/>
  <c r="F162" i="20"/>
  <c r="Y291" i="20"/>
  <c r="F292" i="20"/>
  <c r="Y23" i="20"/>
  <c r="F24" i="20"/>
  <c r="Y47" i="20"/>
  <c r="Y307" i="20"/>
  <c r="F331" i="20"/>
  <c r="Y330" i="20"/>
  <c r="F130" i="20"/>
  <c r="Y129" i="20"/>
  <c r="Y153" i="20"/>
  <c r="F154" i="20"/>
  <c r="Y27" i="20"/>
  <c r="F26" i="20"/>
  <c r="Y25" i="20"/>
  <c r="Y290" i="20"/>
  <c r="F291" i="20"/>
  <c r="Y193" i="20"/>
  <c r="F194" i="20"/>
  <c r="Y245" i="20"/>
  <c r="F246" i="20"/>
  <c r="Y95" i="20"/>
  <c r="F96" i="20"/>
  <c r="F166" i="20"/>
  <c r="Y165" i="20"/>
  <c r="Y331" i="20"/>
  <c r="X327" i="20"/>
  <c r="X74" i="20"/>
  <c r="X203" i="20"/>
  <c r="E110" i="20"/>
  <c r="X109" i="20"/>
  <c r="X195" i="20"/>
  <c r="X273" i="20"/>
  <c r="E274" i="20"/>
  <c r="E157" i="20"/>
  <c r="X156" i="20"/>
  <c r="E64" i="20"/>
  <c r="X63" i="20"/>
  <c r="E245" i="20"/>
  <c r="X244" i="20"/>
  <c r="E270" i="20"/>
  <c r="X269" i="20"/>
  <c r="E9" i="20"/>
  <c r="X8" i="20"/>
  <c r="X221" i="20"/>
  <c r="E222" i="20"/>
  <c r="X82" i="20"/>
  <c r="X271" i="20"/>
  <c r="X166" i="20"/>
  <c r="E167" i="20"/>
  <c r="X219" i="20"/>
  <c r="E220" i="20"/>
  <c r="E356" i="20"/>
  <c r="X355" i="20"/>
  <c r="X84" i="20"/>
  <c r="E85" i="20"/>
  <c r="X101" i="20"/>
  <c r="X189" i="20"/>
  <c r="E239" i="20"/>
  <c r="X238" i="20"/>
  <c r="E195" i="20"/>
  <c r="X194" i="20"/>
  <c r="X90" i="20"/>
  <c r="E91" i="20"/>
  <c r="X30" i="20"/>
  <c r="E31" i="20"/>
  <c r="E180" i="20"/>
  <c r="X179" i="20"/>
  <c r="E74" i="20"/>
  <c r="X73" i="20"/>
  <c r="E15" i="20"/>
  <c r="X14" i="20"/>
  <c r="E255" i="20"/>
  <c r="X254" i="20"/>
  <c r="X122" i="20"/>
  <c r="E123" i="20"/>
  <c r="X160" i="20"/>
  <c r="X217" i="20"/>
  <c r="E218" i="20"/>
  <c r="X191" i="20"/>
  <c r="X352" i="20"/>
  <c r="X128" i="20"/>
  <c r="E129" i="20"/>
  <c r="D73" i="20"/>
  <c r="W72" i="20"/>
  <c r="D168" i="20"/>
  <c r="W167" i="20"/>
  <c r="W345" i="20"/>
  <c r="D346" i="20"/>
  <c r="W242" i="20"/>
  <c r="D85" i="20"/>
  <c r="W84" i="20"/>
  <c r="D335" i="20"/>
  <c r="W334" i="20"/>
  <c r="W175" i="20"/>
  <c r="D176" i="20"/>
  <c r="W4" i="20"/>
  <c r="D5" i="20"/>
  <c r="W340" i="20"/>
  <c r="D341" i="20"/>
  <c r="W178" i="20"/>
  <c r="W14" i="20"/>
  <c r="D15" i="20"/>
  <c r="W341" i="20"/>
  <c r="D342" i="20"/>
  <c r="W313" i="20"/>
  <c r="D314" i="20"/>
  <c r="W63" i="20"/>
  <c r="D64" i="20"/>
  <c r="D33" i="20"/>
  <c r="W32" i="20"/>
  <c r="W328" i="20"/>
  <c r="D329" i="20"/>
  <c r="W246" i="20"/>
  <c r="D247" i="20"/>
  <c r="D353" i="20"/>
  <c r="W352" i="20"/>
  <c r="W323" i="20"/>
  <c r="D324" i="20"/>
  <c r="D134" i="20"/>
  <c r="W133" i="20"/>
  <c r="W88" i="20"/>
  <c r="D89" i="20"/>
  <c r="W181" i="20"/>
  <c r="D254" i="20"/>
  <c r="W253" i="20"/>
  <c r="W95" i="20"/>
  <c r="D96" i="20"/>
  <c r="W162" i="20"/>
  <c r="W223" i="20"/>
  <c r="D224" i="20"/>
  <c r="D72" i="20"/>
  <c r="W71" i="20"/>
  <c r="W172" i="20"/>
  <c r="D173" i="20"/>
  <c r="W314" i="20"/>
  <c r="D315" i="20"/>
  <c r="D34" i="20"/>
  <c r="W33" i="20"/>
  <c r="D71" i="20"/>
  <c r="W70" i="20"/>
  <c r="D210" i="20"/>
  <c r="W209" i="20"/>
  <c r="D269" i="20"/>
  <c r="W268" i="20"/>
  <c r="D52" i="20"/>
  <c r="W51" i="20"/>
  <c r="W42" i="20"/>
  <c r="D43" i="20"/>
  <c r="W81" i="20"/>
  <c r="D82" i="20"/>
  <c r="W38" i="20"/>
  <c r="D349" i="20"/>
  <c r="W348" i="20"/>
  <c r="W36" i="20"/>
  <c r="D37" i="20"/>
  <c r="W143" i="20"/>
  <c r="D144" i="20"/>
  <c r="W65" i="20"/>
  <c r="D66" i="20"/>
  <c r="D355" i="20"/>
  <c r="W354" i="20"/>
  <c r="W335" i="20"/>
  <c r="D289" i="20"/>
  <c r="W288" i="20"/>
  <c r="D18" i="20"/>
  <c r="W17" i="20"/>
  <c r="V18" i="20"/>
  <c r="C19" i="20"/>
  <c r="V267" i="20"/>
  <c r="V272" i="20"/>
  <c r="C273" i="20"/>
  <c r="V277" i="20"/>
  <c r="V98" i="20"/>
  <c r="V120" i="20"/>
  <c r="C121" i="20"/>
  <c r="V176" i="20"/>
  <c r="V66" i="20"/>
  <c r="C67" i="20"/>
  <c r="V150" i="20"/>
  <c r="C151" i="20"/>
  <c r="V70" i="20"/>
  <c r="C246" i="20"/>
  <c r="V245" i="20"/>
  <c r="C346" i="20"/>
  <c r="V345" i="20"/>
  <c r="V322" i="20"/>
  <c r="V346" i="20"/>
  <c r="C347" i="20"/>
  <c r="V50" i="20"/>
  <c r="V259" i="20"/>
  <c r="V274" i="20"/>
  <c r="C275" i="20"/>
  <c r="C187" i="20"/>
  <c r="V186" i="20"/>
  <c r="V109" i="20"/>
  <c r="C110" i="20"/>
  <c r="V113" i="20"/>
  <c r="C114" i="20"/>
  <c r="V5" i="20"/>
  <c r="C6" i="20"/>
  <c r="V27" i="20"/>
  <c r="V173" i="20"/>
  <c r="V307" i="20"/>
  <c r="V25" i="20"/>
  <c r="V316" i="20"/>
  <c r="V209" i="20"/>
  <c r="V33" i="20"/>
  <c r="C232" i="20"/>
  <c r="V231" i="20"/>
  <c r="C176" i="20"/>
  <c r="V175" i="20"/>
  <c r="V58" i="20"/>
  <c r="V302" i="20"/>
  <c r="V126" i="20"/>
  <c r="V237" i="20"/>
  <c r="V119" i="20"/>
  <c r="C120" i="20"/>
  <c r="V285" i="20"/>
  <c r="C286" i="20"/>
  <c r="C141" i="20"/>
  <c r="V140" i="20"/>
  <c r="C203" i="20"/>
  <c r="V202" i="20"/>
  <c r="V122" i="20"/>
  <c r="C134" i="20"/>
  <c r="V133" i="20"/>
  <c r="V331" i="20"/>
  <c r="V199" i="20"/>
  <c r="V270" i="20"/>
  <c r="V351" i="20"/>
  <c r="C352" i="20"/>
  <c r="U146" i="20"/>
  <c r="S146" i="20" s="1"/>
  <c r="B147" i="20"/>
  <c r="U156" i="20"/>
  <c r="U13" i="20"/>
  <c r="B231" i="20"/>
  <c r="U230" i="20"/>
  <c r="S230" i="20" s="1"/>
  <c r="B258" i="20"/>
  <c r="U160" i="20"/>
  <c r="U216" i="20"/>
  <c r="S216" i="20" s="1"/>
  <c r="B9" i="20"/>
  <c r="B66" i="20"/>
  <c r="U65" i="20"/>
  <c r="S65" i="20" s="1"/>
  <c r="U29" i="20"/>
  <c r="S29" i="20" s="1"/>
  <c r="U66" i="20"/>
  <c r="U277" i="20"/>
  <c r="S277" i="20" s="1"/>
  <c r="B6" i="20"/>
  <c r="U5" i="20"/>
  <c r="U278" i="20"/>
  <c r="U271" i="20"/>
  <c r="B91" i="20"/>
  <c r="U90" i="20"/>
  <c r="S90" i="20" s="1"/>
  <c r="U199" i="20"/>
  <c r="B200" i="20"/>
  <c r="B175" i="20"/>
  <c r="U174" i="20"/>
  <c r="S174" i="20" s="1"/>
  <c r="U318" i="20"/>
  <c r="B319" i="20"/>
  <c r="U177" i="20"/>
  <c r="S177" i="20" s="1"/>
  <c r="B178" i="20"/>
  <c r="B193" i="20"/>
  <c r="U192" i="20"/>
  <c r="B216" i="20"/>
  <c r="U215" i="20"/>
  <c r="S215" i="20" s="1"/>
  <c r="U141" i="20"/>
  <c r="B142" i="20"/>
  <c r="U40" i="20"/>
  <c r="S40" i="20" s="1"/>
  <c r="B41" i="20"/>
  <c r="U32" i="20"/>
  <c r="U187" i="20"/>
  <c r="B188" i="20"/>
  <c r="B329" i="20"/>
  <c r="U328" i="20"/>
  <c r="U72" i="20"/>
  <c r="B73" i="20"/>
  <c r="B5" i="20"/>
  <c r="U4" i="20"/>
  <c r="U115" i="20"/>
  <c r="U52" i="20"/>
  <c r="S52" i="20" s="1"/>
  <c r="B244" i="20"/>
  <c r="U243" i="20"/>
  <c r="S243" i="20" s="1"/>
  <c r="U329" i="20"/>
  <c r="S329" i="20" s="1"/>
  <c r="B330" i="20"/>
  <c r="U151" i="20"/>
  <c r="S151" i="20" s="1"/>
  <c r="B152" i="20"/>
  <c r="F58" i="20"/>
  <c r="Y57" i="20"/>
  <c r="F339" i="20"/>
  <c r="Y338" i="20"/>
  <c r="Y42" i="20"/>
  <c r="F43" i="20"/>
  <c r="Y68" i="20"/>
  <c r="F69" i="20"/>
  <c r="Y75" i="20"/>
  <c r="Y273" i="20"/>
  <c r="Y270" i="20"/>
  <c r="Y208" i="20"/>
  <c r="F187" i="20"/>
  <c r="Y186" i="20"/>
  <c r="Y292" i="20"/>
  <c r="F293" i="20"/>
  <c r="Y188" i="20"/>
  <c r="F189" i="20"/>
  <c r="Y74" i="20"/>
  <c r="F75" i="20"/>
  <c r="Y256" i="20"/>
  <c r="F257" i="20"/>
  <c r="Y56" i="20"/>
  <c r="F57" i="20"/>
  <c r="F85" i="20"/>
  <c r="Y84" i="20"/>
  <c r="Y177" i="20"/>
  <c r="F354" i="20"/>
  <c r="Y353" i="20"/>
  <c r="F266" i="20"/>
  <c r="Y265" i="20"/>
  <c r="F142" i="20"/>
  <c r="Y141" i="20"/>
  <c r="F16" i="20"/>
  <c r="Y15" i="20"/>
  <c r="Y194" i="20"/>
  <c r="F195" i="20"/>
  <c r="Y304" i="20"/>
  <c r="F305" i="20"/>
  <c r="Y230" i="20"/>
  <c r="F25" i="20"/>
  <c r="Y24" i="20"/>
  <c r="F172" i="20"/>
  <c r="Y171" i="20"/>
  <c r="Y106" i="20"/>
  <c r="F107" i="20"/>
  <c r="F263" i="20"/>
  <c r="Y262" i="20"/>
  <c r="Y223" i="20"/>
  <c r="F300" i="20"/>
  <c r="Y299" i="20"/>
  <c r="Y167" i="20"/>
  <c r="F168" i="20"/>
  <c r="Y226" i="20"/>
  <c r="Y155" i="20"/>
  <c r="F156" i="20"/>
  <c r="Y136" i="20"/>
  <c r="F229" i="20"/>
  <c r="Y228" i="20"/>
  <c r="Y300" i="20"/>
  <c r="F301" i="20"/>
  <c r="Y260" i="20"/>
  <c r="F261" i="20"/>
  <c r="Y288" i="20"/>
  <c r="F289" i="20"/>
  <c r="Y8" i="20"/>
  <c r="F9" i="20"/>
  <c r="Y134" i="20"/>
  <c r="F342" i="20"/>
  <c r="Y341" i="20"/>
  <c r="Y324" i="20"/>
  <c r="F325" i="20"/>
  <c r="Y170" i="20"/>
  <c r="F171" i="20"/>
  <c r="Y72" i="20"/>
  <c r="Y189" i="20"/>
  <c r="X220" i="20"/>
  <c r="E221" i="20"/>
  <c r="X247" i="20"/>
  <c r="E248" i="20"/>
  <c r="X47" i="20"/>
  <c r="E48" i="20"/>
  <c r="X339" i="20"/>
  <c r="E340" i="20"/>
  <c r="E181" i="20"/>
  <c r="X180" i="20"/>
  <c r="E323" i="20"/>
  <c r="X322" i="20"/>
  <c r="E296" i="20"/>
  <c r="X295" i="20"/>
  <c r="X19" i="20"/>
  <c r="X349" i="20"/>
  <c r="E350" i="20"/>
  <c r="X65" i="20"/>
  <c r="E66" i="20"/>
  <c r="X222" i="20"/>
  <c r="X15" i="20"/>
  <c r="E16" i="20"/>
  <c r="X230" i="20"/>
  <c r="E231" i="20"/>
  <c r="X137" i="20"/>
  <c r="X200" i="20"/>
  <c r="E201" i="20"/>
  <c r="X135" i="20"/>
  <c r="X127" i="20"/>
  <c r="E128" i="20"/>
  <c r="X313" i="20"/>
  <c r="X48" i="20"/>
  <c r="E49" i="20"/>
  <c r="E8" i="20"/>
  <c r="X7" i="20"/>
  <c r="X348" i="20"/>
  <c r="E349" i="20"/>
  <c r="X231" i="20"/>
  <c r="E232" i="20"/>
  <c r="X289" i="20"/>
  <c r="E290" i="20"/>
  <c r="X240" i="20"/>
  <c r="E241" i="20"/>
  <c r="E357" i="20"/>
  <c r="X356" i="20"/>
  <c r="X181" i="20"/>
  <c r="E182" i="20"/>
  <c r="X145" i="20"/>
  <c r="E146" i="20"/>
  <c r="X39" i="20"/>
  <c r="X344" i="20"/>
  <c r="E345" i="20"/>
  <c r="X309" i="20"/>
  <c r="X209" i="20"/>
  <c r="E177" i="20"/>
  <c r="X176" i="20"/>
  <c r="E125" i="20"/>
  <c r="X124" i="20"/>
  <c r="E288" i="20"/>
  <c r="X287" i="20"/>
  <c r="X202" i="20"/>
  <c r="E203" i="20"/>
  <c r="X323" i="20"/>
  <c r="X24" i="20"/>
  <c r="E289" i="20"/>
  <c r="X288" i="20"/>
  <c r="E164" i="20"/>
  <c r="X163" i="20"/>
  <c r="X141" i="20"/>
  <c r="X338" i="20"/>
  <c r="E339" i="20"/>
  <c r="E275" i="20"/>
  <c r="X274" i="20"/>
  <c r="X2" i="20"/>
  <c r="X298" i="20"/>
  <c r="E299" i="20"/>
  <c r="X76" i="20"/>
  <c r="E77" i="20"/>
  <c r="W173" i="20"/>
  <c r="D174" i="20"/>
  <c r="W176" i="20"/>
  <c r="D177" i="20"/>
  <c r="W302" i="20"/>
  <c r="W132" i="20"/>
  <c r="D133" i="20"/>
  <c r="D140" i="20"/>
  <c r="W139" i="20"/>
  <c r="D237" i="20"/>
  <c r="W236" i="20"/>
  <c r="W216" i="20"/>
  <c r="W171" i="20"/>
  <c r="D172" i="20"/>
  <c r="D14" i="20"/>
  <c r="W13" i="20"/>
  <c r="D63" i="20"/>
  <c r="W62" i="20"/>
  <c r="D6" i="20"/>
  <c r="W5" i="20"/>
  <c r="W152" i="20"/>
  <c r="D32" i="20"/>
  <c r="W31" i="20"/>
  <c r="W79" i="20"/>
  <c r="D80" i="20"/>
  <c r="D214" i="20"/>
  <c r="W213" i="20"/>
  <c r="W256" i="20"/>
  <c r="D260" i="20"/>
  <c r="W259" i="20"/>
  <c r="W28" i="20"/>
  <c r="D29" i="20"/>
  <c r="D103" i="20"/>
  <c r="W102" i="20"/>
  <c r="W15" i="20"/>
  <c r="D16" i="20"/>
  <c r="D327" i="20"/>
  <c r="W326" i="20"/>
  <c r="W206" i="20"/>
  <c r="W283" i="20"/>
  <c r="D284" i="20"/>
  <c r="W43" i="20"/>
  <c r="D272" i="20"/>
  <c r="W271" i="20"/>
  <c r="W24" i="20"/>
  <c r="D25" i="20"/>
  <c r="W127" i="20"/>
  <c r="D128" i="20"/>
  <c r="W201" i="20"/>
  <c r="D202" i="20"/>
  <c r="D300" i="20"/>
  <c r="W299" i="20"/>
  <c r="W174" i="20"/>
  <c r="D175" i="20"/>
  <c r="W245" i="20"/>
  <c r="D246" i="20"/>
  <c r="W48" i="20"/>
  <c r="D81" i="20"/>
  <c r="W80" i="20"/>
  <c r="D236" i="20"/>
  <c r="W235" i="20"/>
  <c r="W128" i="20"/>
  <c r="D166" i="20"/>
  <c r="W165" i="20"/>
  <c r="W289" i="20"/>
  <c r="V335" i="20"/>
  <c r="V37" i="20"/>
  <c r="C38" i="20"/>
  <c r="V234" i="20"/>
  <c r="V205" i="20"/>
  <c r="V67" i="20"/>
  <c r="C68" i="20"/>
  <c r="C104" i="20"/>
  <c r="V103" i="20"/>
  <c r="V141" i="20"/>
  <c r="C253" i="20"/>
  <c r="V253" i="20"/>
  <c r="C254" i="20"/>
  <c r="V42" i="20"/>
  <c r="V203" i="20"/>
  <c r="V32" i="20"/>
  <c r="C33" i="20"/>
  <c r="C218" i="20"/>
  <c r="V311" i="20"/>
  <c r="V254" i="20"/>
  <c r="V246" i="20"/>
  <c r="V160" i="20"/>
  <c r="C161" i="20"/>
  <c r="V329" i="20"/>
  <c r="V280" i="20"/>
  <c r="V336" i="20"/>
  <c r="V73" i="20"/>
  <c r="C74" i="20"/>
  <c r="V299" i="20"/>
  <c r="V171" i="20"/>
  <c r="V104" i="20"/>
  <c r="V79" i="20"/>
  <c r="C280" i="20"/>
  <c r="V95" i="20"/>
  <c r="V68" i="20"/>
  <c r="B184" i="20"/>
  <c r="U183" i="20"/>
  <c r="S183" i="20" s="1"/>
  <c r="B145" i="20"/>
  <c r="U144" i="20"/>
  <c r="B201" i="20"/>
  <c r="U200" i="20"/>
  <c r="S200" i="20" s="1"/>
  <c r="U309" i="20"/>
  <c r="B88" i="20"/>
  <c r="U87" i="20"/>
  <c r="S87" i="20" s="1"/>
  <c r="B307" i="20"/>
  <c r="U306" i="20"/>
  <c r="B108" i="20"/>
  <c r="U107" i="20"/>
  <c r="U331" i="20"/>
  <c r="S331" i="20" s="1"/>
  <c r="B332" i="20"/>
  <c r="U2" i="20"/>
  <c r="S2" i="20" s="1"/>
  <c r="B3" i="20"/>
  <c r="U108" i="20"/>
  <c r="B109" i="20"/>
  <c r="U70" i="20"/>
  <c r="B105" i="20"/>
  <c r="U104" i="20"/>
  <c r="B226" i="20"/>
  <c r="U225" i="20"/>
  <c r="U290" i="20"/>
  <c r="S290" i="20" s="1"/>
  <c r="B291" i="20"/>
  <c r="U345" i="20"/>
  <c r="B346" i="20"/>
  <c r="U114" i="20"/>
  <c r="S114" i="20" s="1"/>
  <c r="B115" i="20"/>
  <c r="U269" i="20"/>
  <c r="B270" i="20"/>
  <c r="U203" i="20"/>
  <c r="S203" i="20" s="1"/>
  <c r="B204" i="20"/>
  <c r="U281" i="20"/>
  <c r="B282" i="20"/>
  <c r="U46" i="20"/>
  <c r="S46" i="20" s="1"/>
  <c r="B47" i="20"/>
  <c r="U259" i="20"/>
  <c r="U84" i="20"/>
  <c r="U95" i="20"/>
  <c r="S95" i="20" s="1"/>
  <c r="B59" i="20"/>
  <c r="U58" i="20"/>
  <c r="B239" i="20"/>
  <c r="U238" i="20"/>
  <c r="S238" i="20" s="1"/>
  <c r="B303" i="20"/>
  <c r="U302" i="20"/>
  <c r="U137" i="20"/>
  <c r="B138" i="20"/>
  <c r="U170" i="20"/>
  <c r="S170" i="20" s="1"/>
  <c r="B171" i="20"/>
  <c r="B224" i="20"/>
  <c r="U223" i="20"/>
  <c r="U28" i="20"/>
  <c r="S28" i="20" s="1"/>
  <c r="B29" i="20"/>
  <c r="U158" i="20"/>
  <c r="S158" i="20" s="1"/>
  <c r="B159" i="20"/>
  <c r="B74" i="20"/>
  <c r="U73" i="20"/>
  <c r="U291" i="20"/>
  <c r="U17" i="20"/>
  <c r="U25" i="20"/>
  <c r="U248" i="20"/>
  <c r="B245" i="20"/>
  <c r="U244" i="20"/>
  <c r="S244" i="20" s="1"/>
  <c r="U124" i="20"/>
  <c r="B256" i="20"/>
  <c r="U255" i="20"/>
  <c r="U280" i="20"/>
  <c r="B281" i="20"/>
  <c r="B2" i="20"/>
  <c r="U126" i="20"/>
  <c r="S126" i="20" s="1"/>
  <c r="U212" i="20"/>
  <c r="S212" i="20" s="1"/>
  <c r="B213" i="20"/>
  <c r="U89" i="20"/>
  <c r="B90" i="20"/>
  <c r="U323" i="20"/>
  <c r="B324" i="20"/>
  <c r="Y191" i="20"/>
  <c r="F192" i="20"/>
  <c r="Y201" i="20"/>
  <c r="Y282" i="20"/>
  <c r="F283" i="20"/>
  <c r="Y281" i="20"/>
  <c r="F282" i="20"/>
  <c r="Y327" i="20"/>
  <c r="F328" i="20"/>
  <c r="Y218" i="20"/>
  <c r="F219" i="20"/>
  <c r="F253" i="20"/>
  <c r="Y252" i="20"/>
  <c r="Y91" i="20"/>
  <c r="F184" i="20"/>
  <c r="Y183" i="20"/>
  <c r="F110" i="20"/>
  <c r="Y109" i="20"/>
  <c r="Y9" i="20"/>
  <c r="F10" i="20"/>
  <c r="Y11" i="20"/>
  <c r="F12" i="20"/>
  <c r="Y65" i="20"/>
  <c r="F66" i="20"/>
  <c r="F157" i="20"/>
  <c r="Y156" i="20"/>
  <c r="Y326" i="20"/>
  <c r="F327" i="20"/>
  <c r="Y88" i="20"/>
  <c r="F89" i="20"/>
  <c r="Y196" i="20"/>
  <c r="Y26" i="20"/>
  <c r="F27" i="20"/>
  <c r="F165" i="20"/>
  <c r="Y164" i="20"/>
  <c r="Y148" i="20"/>
  <c r="F149" i="20"/>
  <c r="F343" i="20"/>
  <c r="Y342" i="20"/>
  <c r="Y200" i="20"/>
  <c r="F201" i="20"/>
  <c r="E226" i="20"/>
  <c r="X225" i="20"/>
  <c r="X249" i="20"/>
  <c r="X333" i="20"/>
  <c r="X300" i="20"/>
  <c r="E301" i="20"/>
  <c r="X282" i="20"/>
  <c r="E283" i="20"/>
  <c r="E11" i="20"/>
  <c r="X10" i="20"/>
  <c r="E179" i="20"/>
  <c r="X178" i="20"/>
  <c r="X58" i="20"/>
  <c r="X121" i="20"/>
  <c r="E122" i="20"/>
  <c r="E234" i="20"/>
  <c r="X233" i="20"/>
  <c r="E247" i="20"/>
  <c r="X246" i="20"/>
  <c r="X99" i="20"/>
  <c r="E100" i="20"/>
  <c r="X226" i="20"/>
  <c r="E145" i="20"/>
  <c r="X144" i="20"/>
  <c r="X60" i="20"/>
  <c r="E61" i="20"/>
  <c r="X91" i="20"/>
  <c r="E92" i="20"/>
  <c r="E14" i="20"/>
  <c r="X13" i="20"/>
  <c r="E282" i="20"/>
  <c r="X281" i="20"/>
  <c r="X167" i="20"/>
  <c r="E168" i="20"/>
  <c r="E254" i="20"/>
  <c r="X253" i="20"/>
  <c r="E10" i="20"/>
  <c r="X9" i="20"/>
  <c r="E50" i="20"/>
  <c r="X49" i="20"/>
  <c r="X251" i="20"/>
  <c r="E252" i="20"/>
  <c r="E286" i="20"/>
  <c r="X285" i="20"/>
  <c r="X331" i="20"/>
  <c r="X252" i="20"/>
  <c r="E253" i="20"/>
  <c r="X72" i="20"/>
  <c r="E73" i="20"/>
  <c r="X266" i="20"/>
  <c r="E267" i="20"/>
  <c r="E130" i="20"/>
  <c r="X129" i="20"/>
  <c r="E47" i="20"/>
  <c r="X46" i="20"/>
  <c r="X177" i="20"/>
  <c r="E178" i="20"/>
  <c r="E63" i="20"/>
  <c r="X62" i="20"/>
  <c r="E200" i="20"/>
  <c r="X199" i="20"/>
  <c r="X108" i="20"/>
  <c r="E109" i="20"/>
  <c r="X132" i="20"/>
  <c r="E133" i="20"/>
  <c r="X53" i="20"/>
  <c r="E300" i="20"/>
  <c r="X299" i="20"/>
  <c r="X51" i="20"/>
  <c r="E309" i="20"/>
  <c r="X308" i="20"/>
  <c r="W342" i="20"/>
  <c r="W140" i="20"/>
  <c r="W266" i="20"/>
  <c r="W148" i="20"/>
  <c r="D149" i="20"/>
  <c r="D12" i="20"/>
  <c r="W11" i="20"/>
  <c r="W344" i="20"/>
  <c r="D345" i="20"/>
  <c r="W300" i="20"/>
  <c r="W121" i="20"/>
  <c r="D122" i="20"/>
  <c r="W205" i="20"/>
  <c r="D206" i="20"/>
  <c r="W100" i="20"/>
  <c r="D101" i="20"/>
  <c r="W350" i="20"/>
  <c r="D351" i="20"/>
  <c r="D288" i="20"/>
  <c r="W287" i="20"/>
  <c r="D261" i="20"/>
  <c r="W260" i="20"/>
  <c r="D305" i="20"/>
  <c r="W304" i="20"/>
  <c r="W250" i="20"/>
  <c r="D31" i="20"/>
  <c r="W30" i="20"/>
  <c r="D38" i="20"/>
  <c r="W37" i="20"/>
  <c r="W25" i="20"/>
  <c r="W320" i="20"/>
  <c r="D321" i="20"/>
  <c r="W286" i="20"/>
  <c r="D287" i="20"/>
  <c r="D3" i="20"/>
  <c r="W2" i="20"/>
  <c r="W193" i="20"/>
  <c r="D245" i="20"/>
  <c r="W244" i="20"/>
  <c r="W112" i="20"/>
  <c r="D330" i="20"/>
  <c r="W329" i="20"/>
  <c r="D265" i="20"/>
  <c r="W264" i="20"/>
  <c r="W295" i="20"/>
  <c r="D296" i="20"/>
  <c r="W145" i="20"/>
  <c r="W66" i="20"/>
  <c r="D67" i="20"/>
  <c r="W34" i="20"/>
  <c r="W353" i="20"/>
  <c r="D354" i="20"/>
  <c r="W9" i="20"/>
  <c r="D10" i="20"/>
  <c r="W229" i="20"/>
  <c r="W19" i="20"/>
  <c r="D20" i="20"/>
  <c r="W23" i="20"/>
  <c r="D24" i="20"/>
  <c r="W73" i="20"/>
  <c r="V64" i="20"/>
  <c r="V139" i="20"/>
  <c r="C140" i="20"/>
  <c r="V143" i="20"/>
  <c r="C144" i="20"/>
  <c r="V100" i="20"/>
  <c r="C101" i="20"/>
  <c r="V187" i="20"/>
  <c r="C188" i="20"/>
  <c r="V256" i="20"/>
  <c r="C257" i="20"/>
  <c r="V153" i="20"/>
  <c r="V6" i="20"/>
  <c r="C7" i="20"/>
  <c r="V38" i="20"/>
  <c r="V195" i="20"/>
  <c r="V340" i="20"/>
  <c r="C341" i="20"/>
  <c r="C48" i="20"/>
  <c r="V47" i="20"/>
  <c r="V54" i="20"/>
  <c r="V151" i="20"/>
  <c r="V242" i="20"/>
  <c r="C89" i="20"/>
  <c r="V88" i="20"/>
  <c r="V356" i="20"/>
  <c r="C357" i="20"/>
  <c r="C14" i="20"/>
  <c r="V13" i="20"/>
  <c r="V48" i="20"/>
  <c r="V193" i="20"/>
  <c r="C194" i="20"/>
  <c r="V181" i="20"/>
  <c r="V349" i="20"/>
  <c r="V52" i="20"/>
  <c r="C53" i="20"/>
  <c r="V14" i="20"/>
  <c r="V289" i="20"/>
  <c r="C290" i="20"/>
  <c r="V78" i="20"/>
  <c r="C79" i="20"/>
  <c r="C209" i="20"/>
  <c r="V208" i="20"/>
  <c r="C274" i="20"/>
  <c r="V273" i="20"/>
  <c r="V114" i="20"/>
  <c r="C115" i="20"/>
  <c r="V60" i="20"/>
  <c r="C193" i="20"/>
  <c r="V192" i="20"/>
  <c r="V2" i="20"/>
  <c r="C32" i="20"/>
  <c r="V31" i="20"/>
  <c r="C133" i="20"/>
  <c r="V132" i="20"/>
  <c r="V81" i="20"/>
  <c r="V263" i="20"/>
  <c r="C264" i="20"/>
  <c r="V101" i="20"/>
  <c r="V147" i="20"/>
  <c r="C148" i="20"/>
  <c r="V21" i="20"/>
  <c r="V91" i="20"/>
  <c r="V19" i="20"/>
  <c r="V74" i="20"/>
  <c r="C75" i="20"/>
  <c r="V348" i="20"/>
  <c r="C349" i="20"/>
  <c r="V341" i="20"/>
  <c r="B215" i="20"/>
  <c r="U214" i="20"/>
  <c r="S214" i="20" s="1"/>
  <c r="U245" i="20"/>
  <c r="S245" i="20" s="1"/>
  <c r="B246" i="20"/>
  <c r="B80" i="20"/>
  <c r="U79" i="20"/>
  <c r="U340" i="20"/>
  <c r="U51" i="20"/>
  <c r="B52" i="20"/>
  <c r="U191" i="20"/>
  <c r="S191" i="20" s="1"/>
  <c r="B192" i="20"/>
  <c r="U152" i="20"/>
  <c r="S152" i="20" s="1"/>
  <c r="U229" i="20"/>
  <c r="S229" i="20" s="1"/>
  <c r="B230" i="20"/>
  <c r="U207" i="20"/>
  <c r="S207" i="20" s="1"/>
  <c r="B208" i="20"/>
  <c r="B89" i="20"/>
  <c r="U88" i="20"/>
  <c r="S88" i="20" s="1"/>
  <c r="U81" i="20"/>
  <c r="S81" i="20" s="1"/>
  <c r="B82" i="20"/>
  <c r="U91" i="20"/>
  <c r="B92" i="20"/>
  <c r="U112" i="20"/>
  <c r="B182" i="20"/>
  <c r="U181" i="20"/>
  <c r="B141" i="20"/>
  <c r="U140" i="20"/>
  <c r="S140" i="20" s="1"/>
  <c r="B356" i="20"/>
  <c r="U355" i="20"/>
  <c r="U282" i="20"/>
  <c r="U190" i="20"/>
  <c r="B191" i="20"/>
  <c r="U339" i="20"/>
  <c r="B340" i="20"/>
  <c r="B181" i="20"/>
  <c r="U180" i="20"/>
  <c r="S180" i="20" s="1"/>
  <c r="B78" i="20"/>
  <c r="U77" i="20"/>
  <c r="S77" i="20" s="1"/>
  <c r="U145" i="20"/>
  <c r="B146" i="20"/>
  <c r="U220" i="20"/>
  <c r="S220" i="20" s="1"/>
  <c r="B221" i="20"/>
  <c r="B344" i="20"/>
  <c r="U343" i="20"/>
  <c r="B212" i="20"/>
  <c r="U211" i="20"/>
  <c r="S211" i="20" s="1"/>
  <c r="U38" i="20"/>
  <c r="U74" i="20"/>
  <c r="U314" i="20"/>
  <c r="U143" i="20"/>
  <c r="B144" i="20"/>
  <c r="B156" i="20"/>
  <c r="U155" i="20"/>
  <c r="U121" i="20"/>
  <c r="S121" i="20" s="1"/>
  <c r="B122" i="20"/>
  <c r="U295" i="20"/>
  <c r="B296" i="20"/>
  <c r="U176" i="20"/>
  <c r="S176" i="20" s="1"/>
  <c r="B177" i="20"/>
  <c r="B23" i="20"/>
  <c r="U22" i="20"/>
  <c r="S22" i="20" s="1"/>
  <c r="U135" i="20"/>
  <c r="B136" i="20"/>
  <c r="B209" i="20"/>
  <c r="U208" i="20"/>
  <c r="B7" i="20"/>
  <c r="U6" i="20"/>
  <c r="S6" i="20" s="1"/>
  <c r="B133" i="20"/>
  <c r="U132" i="20"/>
  <c r="S132" i="20" s="1"/>
  <c r="U188" i="20"/>
  <c r="B343" i="20"/>
  <c r="U342" i="20"/>
  <c r="S342" i="20" s="1"/>
  <c r="U167" i="20"/>
  <c r="U335" i="20"/>
  <c r="B336" i="20"/>
  <c r="U287" i="20"/>
  <c r="B288" i="20"/>
  <c r="U354" i="20"/>
  <c r="S354" i="20" s="1"/>
  <c r="B355" i="20"/>
  <c r="Y131" i="20"/>
  <c r="F276" i="20"/>
  <c r="Y275" i="20"/>
  <c r="Y250" i="20"/>
  <c r="F251" i="20"/>
  <c r="Y166" i="20"/>
  <c r="F167" i="20"/>
  <c r="F193" i="20"/>
  <c r="Y192" i="20"/>
  <c r="Y36" i="20"/>
  <c r="F37" i="20"/>
  <c r="F86" i="20"/>
  <c r="Y85" i="20"/>
  <c r="Y143" i="20"/>
  <c r="Y45" i="20"/>
  <c r="F46" i="20"/>
  <c r="F147" i="20"/>
  <c r="Y146" i="20"/>
  <c r="Y185" i="20"/>
  <c r="F186" i="20"/>
  <c r="F20" i="20"/>
  <c r="Y19" i="20"/>
  <c r="Y124" i="20"/>
  <c r="F125" i="20"/>
  <c r="F65" i="20"/>
  <c r="Y64" i="20"/>
  <c r="Y255" i="20"/>
  <c r="F256" i="20"/>
  <c r="Y122" i="20"/>
  <c r="F123" i="20"/>
  <c r="F180" i="20"/>
  <c r="Y179" i="20"/>
  <c r="Y120" i="20"/>
  <c r="F121" i="20"/>
  <c r="Y319" i="20"/>
  <c r="F320" i="20"/>
  <c r="F242" i="20"/>
  <c r="Y241" i="20"/>
  <c r="F134" i="20"/>
  <c r="Y133" i="20"/>
  <c r="Y258" i="20"/>
  <c r="Y59" i="20"/>
  <c r="Y352" i="20"/>
  <c r="F353" i="20"/>
  <c r="Y264" i="20"/>
  <c r="F265" i="20"/>
  <c r="Y276" i="20"/>
  <c r="F277" i="20"/>
  <c r="Y336" i="20"/>
  <c r="F337" i="20"/>
  <c r="Y314" i="20"/>
  <c r="F315" i="20"/>
  <c r="F302" i="20"/>
  <c r="Y301" i="20"/>
  <c r="Y313" i="20"/>
  <c r="F314" i="20"/>
  <c r="Y309" i="20"/>
  <c r="Y238" i="20"/>
  <c r="Y355" i="20"/>
  <c r="F356" i="20"/>
  <c r="Y199" i="20"/>
  <c r="F200" i="20"/>
  <c r="Y157" i="20"/>
  <c r="F158" i="20"/>
  <c r="F148" i="20"/>
  <c r="Y147" i="20"/>
  <c r="Y295" i="20"/>
  <c r="F127" i="20"/>
  <c r="Y126" i="20"/>
  <c r="F128" i="20"/>
  <c r="Y127" i="20"/>
  <c r="Y13" i="20"/>
  <c r="Y345" i="20"/>
  <c r="F236" i="20"/>
  <c r="Y235" i="20"/>
  <c r="Y323" i="20"/>
  <c r="F324" i="20"/>
  <c r="X120" i="20"/>
  <c r="E121" i="20"/>
  <c r="X340" i="20"/>
  <c r="X26" i="20"/>
  <c r="X5" i="20"/>
  <c r="X31" i="20"/>
  <c r="E32" i="20"/>
  <c r="X321" i="20"/>
  <c r="E322" i="20"/>
  <c r="X186" i="20"/>
  <c r="E187" i="20"/>
  <c r="X346" i="20"/>
  <c r="E347" i="20"/>
  <c r="X184" i="20"/>
  <c r="X107" i="20"/>
  <c r="E108" i="20"/>
  <c r="E206" i="20"/>
  <c r="X205" i="20"/>
  <c r="E58" i="20"/>
  <c r="X57" i="20"/>
  <c r="X125" i="20"/>
  <c r="E126" i="20"/>
  <c r="X112" i="20"/>
  <c r="E242" i="20"/>
  <c r="X241" i="20"/>
  <c r="E158" i="20"/>
  <c r="X157" i="20"/>
  <c r="X55" i="20"/>
  <c r="E56" i="20"/>
  <c r="X304" i="20"/>
  <c r="X103" i="20"/>
  <c r="E104" i="20"/>
  <c r="X243" i="20"/>
  <c r="E244" i="20"/>
  <c r="X216" i="20"/>
  <c r="E217" i="20"/>
  <c r="X302" i="20"/>
  <c r="E303" i="20"/>
  <c r="X170" i="20"/>
  <c r="E171" i="20"/>
  <c r="E12" i="20"/>
  <c r="X11" i="20"/>
  <c r="X78" i="20"/>
  <c r="E79" i="20"/>
  <c r="E258" i="20"/>
  <c r="X257" i="20"/>
  <c r="X86" i="20"/>
  <c r="E86" i="20"/>
  <c r="X85" i="20"/>
  <c r="X123" i="20"/>
  <c r="E124" i="20"/>
  <c r="X279" i="20"/>
  <c r="X174" i="20"/>
  <c r="E175" i="20"/>
  <c r="X148" i="20"/>
  <c r="X32" i="20"/>
  <c r="X165" i="20"/>
  <c r="E166" i="20"/>
  <c r="E62" i="20"/>
  <c r="X61" i="20"/>
  <c r="E17" i="20"/>
  <c r="X16" i="20"/>
  <c r="X294" i="20"/>
  <c r="E295" i="20"/>
  <c r="X198" i="20"/>
  <c r="E199" i="20"/>
  <c r="X312" i="20"/>
  <c r="E313" i="20"/>
  <c r="X116" i="20"/>
  <c r="E117" i="20"/>
  <c r="X70" i="20"/>
  <c r="E71" i="20"/>
  <c r="X188" i="20"/>
  <c r="E189" i="20"/>
  <c r="E207" i="20"/>
  <c r="X206" i="20"/>
  <c r="W298" i="20"/>
  <c r="D299" i="20"/>
  <c r="D139" i="20"/>
  <c r="W138" i="20"/>
  <c r="D223" i="20"/>
  <c r="W222" i="20"/>
  <c r="D281" i="20"/>
  <c r="W188" i="20"/>
  <c r="W237" i="20"/>
  <c r="D238" i="20"/>
  <c r="D323" i="20"/>
  <c r="P323" i="20" s="1"/>
  <c r="W322" i="20"/>
  <c r="W98" i="20"/>
  <c r="D99" i="20"/>
  <c r="D45" i="20"/>
  <c r="W142" i="20"/>
  <c r="D143" i="20"/>
  <c r="W180" i="20"/>
  <c r="D181" i="20"/>
  <c r="W136" i="20"/>
  <c r="D137" i="20"/>
  <c r="W111" i="20"/>
  <c r="D112" i="20"/>
  <c r="W215" i="20"/>
  <c r="D216" i="20"/>
  <c r="W297" i="20"/>
  <c r="D298" i="20"/>
  <c r="D30" i="20"/>
  <c r="W29" i="20"/>
  <c r="D17" i="20"/>
  <c r="W16" i="20"/>
  <c r="D86" i="20"/>
  <c r="W85" i="20"/>
  <c r="D111" i="20"/>
  <c r="W110" i="20"/>
  <c r="D322" i="20"/>
  <c r="W321" i="20"/>
  <c r="D248" i="20"/>
  <c r="W247" i="20"/>
  <c r="D350" i="20"/>
  <c r="W349" i="20"/>
  <c r="D253" i="20"/>
  <c r="W252" i="20"/>
  <c r="W355" i="20"/>
  <c r="D356" i="20"/>
  <c r="W18" i="20"/>
  <c r="D19" i="20"/>
  <c r="W308" i="20"/>
  <c r="D331" i="20"/>
  <c r="W330" i="20"/>
  <c r="W108" i="20"/>
  <c r="W195" i="20"/>
  <c r="W239" i="20"/>
  <c r="W278" i="20"/>
  <c r="D13" i="20"/>
  <c r="W12" i="20"/>
  <c r="W160" i="20"/>
  <c r="W168" i="20"/>
  <c r="D169" i="20"/>
  <c r="D21" i="20"/>
  <c r="W20" i="20"/>
  <c r="D256" i="20"/>
  <c r="W255" i="20"/>
  <c r="W67" i="20"/>
  <c r="D54" i="20"/>
  <c r="W53" i="20"/>
  <c r="V161" i="20"/>
  <c r="V353" i="20"/>
  <c r="V264" i="20"/>
  <c r="C265" i="20"/>
  <c r="V184" i="20"/>
  <c r="V149" i="20"/>
  <c r="C150" i="20"/>
  <c r="V188" i="20"/>
  <c r="V197" i="20"/>
  <c r="C198" i="20"/>
  <c r="C311" i="20"/>
  <c r="V310" i="20"/>
  <c r="V347" i="20"/>
  <c r="C348" i="20"/>
  <c r="V216" i="20"/>
  <c r="C169" i="20"/>
  <c r="V168" i="20"/>
  <c r="C184" i="20"/>
  <c r="V183" i="20"/>
  <c r="V166" i="20"/>
  <c r="V179" i="20"/>
  <c r="V107" i="20"/>
  <c r="V328" i="20"/>
  <c r="V295" i="20"/>
  <c r="V138" i="20"/>
  <c r="C139" i="20"/>
  <c r="V121" i="20"/>
  <c r="C122" i="20"/>
  <c r="V172" i="20"/>
  <c r="C173" i="20"/>
  <c r="V290" i="20"/>
  <c r="V75" i="20"/>
  <c r="C76" i="20"/>
  <c r="V40" i="20"/>
  <c r="C41" i="20"/>
  <c r="V77" i="20"/>
  <c r="C78" i="20"/>
  <c r="V283" i="20"/>
  <c r="V9" i="20"/>
  <c r="V110" i="20"/>
  <c r="C111" i="20"/>
  <c r="V352" i="20"/>
  <c r="C353" i="20"/>
  <c r="V325" i="20"/>
  <c r="C316" i="20"/>
  <c r="V315" i="20"/>
  <c r="V275" i="20"/>
  <c r="C276" i="20"/>
  <c r="C31" i="20"/>
  <c r="V30" i="20"/>
  <c r="V11" i="20"/>
  <c r="C12" i="20"/>
  <c r="V194" i="20"/>
  <c r="C195" i="20"/>
  <c r="V221" i="20"/>
  <c r="C222" i="20"/>
  <c r="V288" i="20"/>
  <c r="C289" i="20"/>
  <c r="V293" i="20"/>
  <c r="V282" i="20"/>
  <c r="C283" i="20"/>
  <c r="V144" i="20"/>
  <c r="V265" i="20"/>
  <c r="C266" i="20"/>
  <c r="V83" i="20"/>
  <c r="V233" i="20"/>
  <c r="C234" i="20"/>
  <c r="V222" i="20"/>
  <c r="V169" i="20"/>
  <c r="C170" i="20"/>
  <c r="U123" i="20"/>
  <c r="B124" i="20"/>
  <c r="B84" i="20"/>
  <c r="U83" i="20"/>
  <c r="S83" i="20" s="1"/>
  <c r="U308" i="20"/>
  <c r="S308" i="20" s="1"/>
  <c r="B309" i="20"/>
  <c r="U27" i="20"/>
  <c r="S27" i="20" s="1"/>
  <c r="B28" i="20"/>
  <c r="U182" i="20"/>
  <c r="B183" i="20"/>
  <c r="U150" i="20"/>
  <c r="B151" i="20"/>
  <c r="U251" i="20"/>
  <c r="S251" i="20" s="1"/>
  <c r="U194" i="20"/>
  <c r="S194" i="20" s="1"/>
  <c r="B195" i="20"/>
  <c r="B321" i="20"/>
  <c r="U320" i="20"/>
  <c r="S320" i="20" s="1"/>
  <c r="U59" i="20"/>
  <c r="S59" i="20" s="1"/>
  <c r="U262" i="20"/>
  <c r="B263" i="20"/>
  <c r="B129" i="20"/>
  <c r="U128" i="20"/>
  <c r="B225" i="20"/>
  <c r="U224" i="20"/>
  <c r="U80" i="20"/>
  <c r="B81" i="20"/>
  <c r="U102" i="20"/>
  <c r="B103" i="20"/>
  <c r="U226" i="20"/>
  <c r="B227" i="20"/>
  <c r="B335" i="20"/>
  <c r="U334" i="20"/>
  <c r="U237" i="20"/>
  <c r="S237" i="20" s="1"/>
  <c r="B238" i="20"/>
  <c r="U254" i="20"/>
  <c r="B255" i="20"/>
  <c r="U109" i="20"/>
  <c r="B110" i="20"/>
  <c r="U336" i="20"/>
  <c r="S336" i="20" s="1"/>
  <c r="U164" i="20"/>
  <c r="B214" i="20"/>
  <c r="U213" i="20"/>
  <c r="S213" i="20" s="1"/>
  <c r="U299" i="20"/>
  <c r="S299" i="20" s="1"/>
  <c r="B300" i="20"/>
  <c r="U173" i="20"/>
  <c r="B174" i="20"/>
  <c r="B123" i="20"/>
  <c r="U122" i="20"/>
  <c r="S122" i="20" s="1"/>
  <c r="B297" i="20"/>
  <c r="U296" i="20"/>
  <c r="S296" i="20" s="1"/>
  <c r="B223" i="20"/>
  <c r="U222" i="20"/>
  <c r="B320" i="20"/>
  <c r="U319" i="20"/>
  <c r="U43" i="20"/>
  <c r="B44" i="20"/>
  <c r="U204" i="20"/>
  <c r="S204" i="20" s="1"/>
  <c r="B205" i="20"/>
  <c r="B43" i="20"/>
  <c r="U42" i="20"/>
  <c r="U324" i="20"/>
  <c r="B325" i="20"/>
  <c r="U234" i="20"/>
  <c r="S234" i="20" s="1"/>
  <c r="B235" i="20"/>
  <c r="U297" i="20"/>
  <c r="B298" i="20"/>
  <c r="F255" i="20"/>
  <c r="Y254" i="20"/>
  <c r="F23" i="20"/>
  <c r="Y22" i="20"/>
  <c r="Y121" i="20"/>
  <c r="F122" i="20"/>
  <c r="F151" i="20"/>
  <c r="Y150" i="20"/>
  <c r="Y176" i="20"/>
  <c r="F177" i="20"/>
  <c r="Y116" i="20"/>
  <c r="F117" i="20"/>
  <c r="F131" i="20"/>
  <c r="Y130" i="20"/>
  <c r="Y285" i="20"/>
  <c r="F286" i="20"/>
  <c r="F336" i="20"/>
  <c r="Y335" i="20"/>
  <c r="Y257" i="20"/>
  <c r="F258" i="20"/>
  <c r="F307" i="20"/>
  <c r="Y306" i="20"/>
  <c r="F249" i="20"/>
  <c r="Y248" i="20"/>
  <c r="Y163" i="20"/>
  <c r="F164" i="20"/>
  <c r="Y107" i="20"/>
  <c r="F108" i="20"/>
  <c r="Y289" i="20"/>
  <c r="F290" i="20"/>
  <c r="Y112" i="20"/>
  <c r="Y311" i="20"/>
  <c r="F312" i="20"/>
  <c r="Y138" i="20"/>
  <c r="Y94" i="20"/>
  <c r="F95" i="20"/>
  <c r="F31" i="20"/>
  <c r="Y30" i="20"/>
  <c r="Y168" i="20"/>
  <c r="Y180" i="20"/>
  <c r="F181" i="20"/>
  <c r="F220" i="20"/>
  <c r="Y219" i="20"/>
  <c r="Y267" i="20"/>
  <c r="F268" i="20"/>
  <c r="Y305" i="20"/>
  <c r="F306" i="20"/>
  <c r="Y160" i="20"/>
  <c r="F161" i="20"/>
  <c r="Y316" i="20"/>
  <c r="F317" i="20"/>
  <c r="F329" i="20"/>
  <c r="Y328" i="20"/>
  <c r="F18" i="20"/>
  <c r="Y17" i="20"/>
  <c r="Y247" i="20"/>
  <c r="F248" i="20"/>
  <c r="Y89" i="20"/>
  <c r="F90" i="20"/>
  <c r="Y184" i="20"/>
  <c r="F185" i="20"/>
  <c r="F91" i="20"/>
  <c r="Y90" i="20"/>
  <c r="Y329" i="20"/>
  <c r="F330" i="20"/>
  <c r="F238" i="20"/>
  <c r="Y237" i="20"/>
  <c r="Y96" i="20"/>
  <c r="F120" i="20"/>
  <c r="Y119" i="20"/>
  <c r="Y117" i="20"/>
  <c r="F118" i="20"/>
  <c r="X97" i="20"/>
  <c r="X69" i="20"/>
  <c r="E70" i="20"/>
  <c r="X208" i="20"/>
  <c r="E209" i="20"/>
  <c r="X245" i="20"/>
  <c r="E246" i="20"/>
  <c r="X45" i="20"/>
  <c r="E46" i="20"/>
  <c r="E67" i="20"/>
  <c r="X66" i="20"/>
  <c r="X343" i="20"/>
  <c r="E344" i="20"/>
  <c r="X92" i="20"/>
  <c r="X316" i="20"/>
  <c r="X162" i="20"/>
  <c r="E163" i="20"/>
  <c r="X207" i="20"/>
  <c r="E208" i="20"/>
  <c r="X110" i="20"/>
  <c r="E111" i="20"/>
  <c r="E257" i="20"/>
  <c r="X256" i="20"/>
  <c r="X119" i="20"/>
  <c r="E120" i="20"/>
  <c r="X12" i="20"/>
  <c r="E13" i="20"/>
  <c r="X283" i="20"/>
  <c r="X213" i="20"/>
  <c r="E214" i="20"/>
  <c r="E156" i="20"/>
  <c r="X155" i="20"/>
  <c r="X131" i="20"/>
  <c r="E132" i="20"/>
  <c r="E72" i="20"/>
  <c r="X71" i="20"/>
  <c r="X258" i="20"/>
  <c r="X159" i="20"/>
  <c r="E160" i="20"/>
  <c r="X296" i="20"/>
  <c r="X319" i="20"/>
  <c r="X329" i="20"/>
  <c r="E304" i="20"/>
  <c r="X303" i="20"/>
  <c r="X239" i="20"/>
  <c r="E240" i="20"/>
  <c r="X164" i="20"/>
  <c r="E165" i="20"/>
  <c r="X234" i="20"/>
  <c r="E294" i="20"/>
  <c r="X293" i="20"/>
  <c r="W199" i="20"/>
  <c r="W291" i="20"/>
  <c r="W6" i="20"/>
  <c r="W327" i="20"/>
  <c r="D328" i="20"/>
  <c r="W99" i="20"/>
  <c r="D100" i="20"/>
  <c r="D131" i="20"/>
  <c r="W228" i="20"/>
  <c r="D229" i="20"/>
  <c r="D264" i="20"/>
  <c r="W263" i="20"/>
  <c r="W8" i="20"/>
  <c r="D9" i="20"/>
  <c r="W151" i="20"/>
  <c r="D152" i="20"/>
  <c r="W184" i="20"/>
  <c r="D185" i="20"/>
  <c r="W312" i="20"/>
  <c r="D313" i="20"/>
  <c r="W89" i="20"/>
  <c r="D90" i="20"/>
  <c r="W190" i="20"/>
  <c r="D191" i="20"/>
  <c r="W134" i="20"/>
  <c r="D135" i="20"/>
  <c r="W177" i="20"/>
  <c r="D178" i="20"/>
  <c r="D203" i="20"/>
  <c r="W202" i="20"/>
  <c r="W54" i="20"/>
  <c r="W272" i="20"/>
  <c r="D273" i="20"/>
  <c r="D219" i="20"/>
  <c r="W218" i="20"/>
  <c r="W183" i="20"/>
  <c r="D184" i="20"/>
  <c r="P184" i="20" s="1"/>
  <c r="W198" i="20"/>
  <c r="D199" i="20"/>
  <c r="D213" i="20"/>
  <c r="W212" i="20"/>
  <c r="V305" i="20"/>
  <c r="V12" i="20"/>
  <c r="V190" i="20"/>
  <c r="C226" i="20"/>
  <c r="C288" i="20"/>
  <c r="V292" i="20"/>
  <c r="C54" i="20"/>
  <c r="V308" i="20"/>
  <c r="C199" i="20"/>
  <c r="V128" i="20"/>
  <c r="C2" i="20"/>
  <c r="B173" i="20"/>
  <c r="U172" i="20"/>
  <c r="U159" i="20"/>
  <c r="B160" i="20"/>
  <c r="B314" i="20"/>
  <c r="U313" i="20"/>
  <c r="S313" i="20" s="1"/>
  <c r="U330" i="20"/>
  <c r="B331" i="20"/>
  <c r="U16" i="20"/>
  <c r="B17" i="20"/>
  <c r="U196" i="20"/>
  <c r="S196" i="20" s="1"/>
  <c r="U267" i="20"/>
  <c r="B268" i="20"/>
  <c r="U321" i="20"/>
  <c r="S321" i="20" s="1"/>
  <c r="B322" i="20"/>
  <c r="B13" i="20"/>
  <c r="U12" i="20"/>
  <c r="S12" i="20" s="1"/>
  <c r="U232" i="20"/>
  <c r="U10" i="20"/>
  <c r="S10" i="20" s="1"/>
  <c r="B194" i="20"/>
  <c r="U193" i="20"/>
  <c r="U147" i="20"/>
  <c r="S147" i="20" s="1"/>
  <c r="U201" i="20"/>
  <c r="U235" i="20"/>
  <c r="S235" i="20" s="1"/>
  <c r="B140" i="20"/>
  <c r="U139" i="20"/>
  <c r="U209" i="20"/>
  <c r="S209" i="20" s="1"/>
  <c r="U23" i="20"/>
  <c r="S23" i="20" s="1"/>
  <c r="B24" i="20"/>
  <c r="U349" i="20"/>
  <c r="B130" i="20"/>
  <c r="U129" i="20"/>
  <c r="S129" i="20" s="1"/>
  <c r="U288" i="20"/>
  <c r="S288" i="20" s="1"/>
  <c r="U47" i="20"/>
  <c r="S47" i="20" s="1"/>
  <c r="B48" i="20"/>
  <c r="U78" i="20"/>
  <c r="B79" i="20"/>
  <c r="U240" i="20"/>
  <c r="S240" i="20" s="1"/>
  <c r="B50" i="20"/>
  <c r="U49" i="20"/>
  <c r="S49" i="20" s="1"/>
  <c r="U195" i="20"/>
  <c r="S195" i="20" s="1"/>
  <c r="B196" i="20"/>
  <c r="U44" i="20"/>
  <c r="B45" i="20"/>
  <c r="U20" i="20"/>
  <c r="U86" i="20"/>
  <c r="U93" i="20"/>
  <c r="B46" i="20"/>
  <c r="U45" i="20"/>
  <c r="S45" i="20" s="1"/>
  <c r="U162" i="20"/>
  <c r="S162" i="20" s="1"/>
  <c r="B163" i="20"/>
  <c r="U325" i="20"/>
  <c r="B187" i="20"/>
  <c r="B295" i="20"/>
  <c r="U294" i="20"/>
  <c r="S294" i="20" s="1"/>
  <c r="U303" i="20"/>
  <c r="S303" i="20" s="1"/>
  <c r="Y46" i="20"/>
  <c r="F47" i="20"/>
  <c r="Y286" i="20"/>
  <c r="Y221" i="20"/>
  <c r="F222" i="20"/>
  <c r="F106" i="20"/>
  <c r="Y105" i="20"/>
  <c r="Y18" i="20"/>
  <c r="F19" i="20"/>
  <c r="Y40" i="20"/>
  <c r="Y222" i="20"/>
  <c r="F223" i="20"/>
  <c r="F146" i="20"/>
  <c r="F262" i="20"/>
  <c r="Y261" i="20"/>
  <c r="Y110" i="20"/>
  <c r="Y204" i="20"/>
  <c r="F205" i="20"/>
  <c r="Y123" i="20"/>
  <c r="F124" i="20"/>
  <c r="Y242" i="20"/>
  <c r="F252" i="20"/>
  <c r="Y251" i="20"/>
  <c r="Y339" i="20"/>
  <c r="F340" i="20"/>
  <c r="F196" i="20"/>
  <c r="Y195" i="20"/>
  <c r="Y215" i="20"/>
  <c r="Y154" i="20"/>
  <c r="F155" i="20"/>
  <c r="Y279" i="20"/>
  <c r="Y205" i="20"/>
  <c r="Y351" i="20"/>
  <c r="F352" i="20"/>
  <c r="Y234" i="20"/>
  <c r="F235" i="20"/>
  <c r="Y172" i="20"/>
  <c r="Y162" i="20"/>
  <c r="F163" i="20"/>
  <c r="X351" i="20"/>
  <c r="E352" i="20"/>
  <c r="E95" i="20"/>
  <c r="X94" i="20"/>
  <c r="X117" i="20"/>
  <c r="X147" i="20"/>
  <c r="E148" i="20"/>
  <c r="E176" i="20"/>
  <c r="X175" i="20"/>
  <c r="E107" i="20"/>
  <c r="X106" i="20"/>
  <c r="X50" i="20"/>
  <c r="E51" i="20"/>
  <c r="X171" i="20"/>
  <c r="E172" i="20"/>
  <c r="E343" i="20"/>
  <c r="X342" i="20"/>
  <c r="E4" i="20"/>
  <c r="X337" i="20"/>
  <c r="E338" i="20"/>
  <c r="X267" i="20"/>
  <c r="X35" i="20"/>
  <c r="X114" i="20"/>
  <c r="X182" i="20"/>
  <c r="E183" i="20"/>
  <c r="X215" i="20"/>
  <c r="X56" i="20"/>
  <c r="E57" i="20"/>
  <c r="E202" i="20"/>
  <c r="X201" i="20"/>
  <c r="X111" i="20"/>
  <c r="E112" i="20"/>
  <c r="E319" i="20"/>
  <c r="X318" i="20"/>
  <c r="E135" i="20"/>
  <c r="X134" i="20"/>
  <c r="X95" i="20"/>
  <c r="X223" i="20"/>
  <c r="E39" i="20"/>
  <c r="X38" i="20"/>
  <c r="X42" i="20"/>
  <c r="E43" i="20"/>
  <c r="X77" i="20"/>
  <c r="E78" i="20"/>
  <c r="W82" i="20"/>
  <c r="D83" i="20"/>
  <c r="D88" i="20"/>
  <c r="W87" i="20"/>
  <c r="W248" i="20"/>
  <c r="W26" i="20"/>
  <c r="W315" i="20"/>
  <c r="D79" i="20"/>
  <c r="W78" i="20"/>
  <c r="W41" i="20"/>
  <c r="D42" i="20"/>
  <c r="W324" i="20"/>
  <c r="W135" i="20"/>
  <c r="D136" i="20"/>
  <c r="W227" i="20"/>
  <c r="D228" i="20"/>
  <c r="D11" i="20"/>
  <c r="W10" i="20"/>
  <c r="W92" i="20"/>
  <c r="D93" i="20"/>
  <c r="D226" i="20"/>
  <c r="W225" i="20"/>
  <c r="D297" i="20"/>
  <c r="W296" i="20"/>
  <c r="D222" i="20"/>
  <c r="P222" i="20" s="1"/>
  <c r="W90" i="20"/>
  <c r="D215" i="20"/>
  <c r="W214" i="20"/>
  <c r="W185" i="20"/>
  <c r="W103" i="20"/>
  <c r="D232" i="20"/>
  <c r="W231" i="20"/>
  <c r="W77" i="20"/>
  <c r="D78" i="20"/>
  <c r="W307" i="20"/>
  <c r="D308" i="20"/>
  <c r="D94" i="20"/>
  <c r="W93" i="20"/>
  <c r="W40" i="20"/>
  <c r="D41" i="20"/>
  <c r="W3" i="20"/>
  <c r="D4" i="20"/>
  <c r="W356" i="20"/>
  <c r="D357" i="20"/>
  <c r="W232" i="20"/>
  <c r="D233" i="20"/>
  <c r="W68" i="20"/>
  <c r="W219" i="20"/>
  <c r="D220" i="20"/>
  <c r="D205" i="20"/>
  <c r="W204" i="20"/>
  <c r="W269" i="20"/>
  <c r="D270" i="20"/>
  <c r="P270" i="20" s="1"/>
  <c r="C98" i="20"/>
  <c r="V97" i="20"/>
  <c r="V65" i="20"/>
  <c r="C66" i="20"/>
  <c r="V306" i="20"/>
  <c r="C307" i="20"/>
  <c r="V330" i="20"/>
  <c r="C331" i="20"/>
  <c r="V178" i="20"/>
  <c r="C179" i="20"/>
  <c r="C261" i="20"/>
  <c r="C171" i="20"/>
  <c r="V170" i="20"/>
  <c r="V157" i="20"/>
  <c r="V90" i="20"/>
  <c r="C91" i="20"/>
  <c r="C62" i="20"/>
  <c r="V61" i="20"/>
  <c r="V248" i="20"/>
  <c r="C249" i="20"/>
  <c r="C325" i="20"/>
  <c r="V324" i="20"/>
  <c r="V46" i="20"/>
  <c r="C47" i="20"/>
  <c r="V89" i="20"/>
  <c r="C90" i="20"/>
  <c r="V236" i="20"/>
  <c r="C237" i="20"/>
  <c r="C149" i="20"/>
  <c r="V148" i="20"/>
  <c r="V155" i="20"/>
  <c r="C156" i="20"/>
  <c r="V250" i="20"/>
  <c r="V29" i="20"/>
  <c r="C30" i="20"/>
  <c r="C287" i="20"/>
  <c r="V286" i="20"/>
  <c r="V86" i="20"/>
  <c r="C87" i="20"/>
  <c r="V62" i="20"/>
  <c r="C63" i="20"/>
  <c r="V22" i="20"/>
  <c r="V266" i="20"/>
  <c r="C267" i="20"/>
  <c r="V152" i="20"/>
  <c r="V28" i="20"/>
  <c r="C29" i="20"/>
  <c r="V257" i="20"/>
  <c r="C258" i="20"/>
  <c r="C355" i="20"/>
  <c r="V354" i="20"/>
  <c r="V116" i="20"/>
  <c r="V35" i="20"/>
  <c r="C277" i="20"/>
  <c r="V276" i="20"/>
  <c r="V154" i="20"/>
  <c r="V215" i="20"/>
  <c r="C216" i="20"/>
  <c r="C58" i="20"/>
  <c r="V57" i="20"/>
  <c r="V59" i="20"/>
  <c r="C60" i="20"/>
  <c r="V134" i="20"/>
  <c r="C135" i="20"/>
  <c r="C77" i="20"/>
  <c r="V76" i="20"/>
  <c r="U268" i="20"/>
  <c r="S268" i="20" s="1"/>
  <c r="B269" i="20"/>
  <c r="U264" i="20"/>
  <c r="S264" i="20" s="1"/>
  <c r="U218" i="20"/>
  <c r="S218" i="20" s="1"/>
  <c r="U63" i="20"/>
  <c r="S63" i="20" s="1"/>
  <c r="B64" i="20"/>
  <c r="U227" i="20"/>
  <c r="U265" i="20"/>
  <c r="S265" i="20" s="1"/>
  <c r="U68" i="20"/>
  <c r="B69" i="20"/>
  <c r="B139" i="20"/>
  <c r="U138" i="20"/>
  <c r="B111" i="20"/>
  <c r="U110" i="20"/>
  <c r="U69" i="20"/>
  <c r="S69" i="20" s="1"/>
  <c r="B70" i="20"/>
  <c r="U348" i="20"/>
  <c r="B243" i="20"/>
  <c r="U242" i="20"/>
  <c r="S242" i="20" s="1"/>
  <c r="U298" i="20"/>
  <c r="B299" i="20"/>
  <c r="U62" i="20"/>
  <c r="B63" i="20"/>
  <c r="B274" i="20"/>
  <c r="U273" i="20"/>
  <c r="B120" i="20"/>
  <c r="B254" i="20"/>
  <c r="U253" i="20"/>
  <c r="B285" i="20"/>
  <c r="U284" i="20"/>
  <c r="S284" i="20" s="1"/>
  <c r="U54" i="20"/>
  <c r="B271" i="20"/>
  <c r="U270" i="20"/>
  <c r="U305" i="20"/>
  <c r="B306" i="20"/>
  <c r="U171" i="20"/>
  <c r="S171" i="20" s="1"/>
  <c r="B172" i="20"/>
  <c r="U142" i="20"/>
  <c r="B143" i="20"/>
  <c r="U184" i="20"/>
  <c r="S184" i="20" s="1"/>
  <c r="U61" i="20"/>
  <c r="S61" i="20" s="1"/>
  <c r="B62" i="20"/>
  <c r="B333" i="20"/>
  <c r="U332" i="20"/>
  <c r="Y236" i="20"/>
  <c r="F237" i="20"/>
  <c r="Y343" i="20"/>
  <c r="F36" i="20"/>
  <c r="Y35" i="20"/>
  <c r="Y356" i="20"/>
  <c r="F357" i="20"/>
  <c r="Y277" i="20"/>
  <c r="F71" i="20"/>
  <c r="Y70" i="20"/>
  <c r="Y58" i="20"/>
  <c r="F59" i="20"/>
  <c r="Y29" i="20"/>
  <c r="F30" i="20"/>
  <c r="Y12" i="20"/>
  <c r="F13" i="20"/>
  <c r="F226" i="20"/>
  <c r="Y225" i="20"/>
  <c r="Y347" i="20"/>
  <c r="Y114" i="20"/>
  <c r="Y210" i="20"/>
  <c r="Y82" i="20"/>
  <c r="F83" i="20"/>
  <c r="Y93" i="20"/>
  <c r="F94" i="20"/>
  <c r="Y31" i="20"/>
  <c r="F32" i="20"/>
  <c r="F316" i="20"/>
  <c r="Y315" i="20"/>
  <c r="F299" i="20"/>
  <c r="Y298" i="20"/>
  <c r="Y118" i="20"/>
  <c r="F119" i="20"/>
  <c r="F150" i="20"/>
  <c r="Y149" i="20"/>
  <c r="F313" i="20"/>
  <c r="Y312" i="20"/>
  <c r="Y20" i="20"/>
  <c r="F21" i="20"/>
  <c r="F254" i="20"/>
  <c r="Y253" i="20"/>
  <c r="Y77" i="20"/>
  <c r="F78" i="20"/>
  <c r="F264" i="20"/>
  <c r="Y263" i="20"/>
  <c r="Y69" i="20"/>
  <c r="F70" i="20"/>
  <c r="Y78" i="20"/>
  <c r="F79" i="20"/>
  <c r="F321" i="20"/>
  <c r="Y320" i="20"/>
  <c r="F208" i="20"/>
  <c r="Y207" i="20"/>
  <c r="Y98" i="20"/>
  <c r="F129" i="20"/>
  <c r="Y128" i="20"/>
  <c r="F183" i="20"/>
  <c r="Y182" i="20"/>
  <c r="Y37" i="20"/>
  <c r="F104" i="20"/>
  <c r="Y103" i="20"/>
  <c r="Y66" i="20"/>
  <c r="Y158" i="20"/>
  <c r="Y6" i="20"/>
  <c r="Y79" i="20"/>
  <c r="F80" i="20"/>
  <c r="Y55" i="20"/>
  <c r="F56" i="20"/>
  <c r="Y321" i="20"/>
  <c r="F87" i="20"/>
  <c r="Y86" i="20"/>
  <c r="Y43" i="20"/>
  <c r="Y340" i="20"/>
  <c r="F341" i="20"/>
  <c r="F141" i="20"/>
  <c r="Y140" i="20"/>
  <c r="E68" i="20"/>
  <c r="X67" i="20"/>
  <c r="E23" i="20"/>
  <c r="X22" i="20"/>
  <c r="X146" i="20"/>
  <c r="E147" i="20"/>
  <c r="X142" i="20"/>
  <c r="X275" i="20"/>
  <c r="E44" i="20"/>
  <c r="X43" i="20"/>
  <c r="E19" i="20"/>
  <c r="X18" i="20"/>
  <c r="X354" i="20"/>
  <c r="E355" i="20"/>
  <c r="E262" i="20"/>
  <c r="X347" i="20"/>
  <c r="E348" i="20"/>
  <c r="X34" i="20"/>
  <c r="E35" i="20"/>
  <c r="X104" i="20"/>
  <c r="E105" i="20"/>
  <c r="X263" i="20"/>
  <c r="E213" i="20"/>
  <c r="X286" i="20"/>
  <c r="E287" i="20"/>
  <c r="X158" i="20"/>
  <c r="E159" i="20"/>
  <c r="X130" i="20"/>
  <c r="E131" i="20"/>
  <c r="X214" i="20"/>
  <c r="X193" i="20"/>
  <c r="E327" i="20"/>
  <c r="X326" i="20"/>
  <c r="E144" i="20"/>
  <c r="X143" i="20"/>
  <c r="X89" i="20"/>
  <c r="E90" i="20"/>
  <c r="X23" i="20"/>
  <c r="E24" i="20"/>
  <c r="E134" i="20"/>
  <c r="X133" i="20"/>
  <c r="E346" i="20"/>
  <c r="X345" i="20"/>
  <c r="X290" i="20"/>
  <c r="E291" i="20"/>
  <c r="X168" i="20"/>
  <c r="X211" i="20"/>
  <c r="X255" i="20"/>
  <c r="E256" i="20"/>
  <c r="X277" i="20"/>
  <c r="E278" i="20"/>
  <c r="D87" i="20"/>
  <c r="W86" i="20"/>
  <c r="W64" i="20"/>
  <c r="D65" i="20"/>
  <c r="P65" i="20" s="1"/>
  <c r="W59" i="20"/>
  <c r="W203" i="20"/>
  <c r="D204" i="20"/>
  <c r="W210" i="20"/>
  <c r="D170" i="20"/>
  <c r="W169" i="20"/>
  <c r="D156" i="20"/>
  <c r="W155" i="20"/>
  <c r="W220" i="20"/>
  <c r="W337" i="20"/>
  <c r="D338" i="20"/>
  <c r="W262" i="20"/>
  <c r="D263" i="20"/>
  <c r="D120" i="20"/>
  <c r="W119" i="20"/>
  <c r="D157" i="20"/>
  <c r="P157" i="20" s="1"/>
  <c r="W156" i="20"/>
  <c r="W61" i="20"/>
  <c r="D62" i="20"/>
  <c r="D307" i="20"/>
  <c r="W306" i="20"/>
  <c r="W75" i="20"/>
  <c r="D334" i="20"/>
  <c r="W333" i="20"/>
  <c r="W265" i="20"/>
  <c r="D266" i="20"/>
  <c r="D198" i="20"/>
  <c r="D115" i="20"/>
  <c r="P115" i="20" s="1"/>
  <c r="W114" i="20"/>
  <c r="W292" i="20"/>
  <c r="W233" i="20"/>
  <c r="D234" i="20"/>
  <c r="W325" i="20"/>
  <c r="W332" i="20"/>
  <c r="D333" i="20"/>
  <c r="W194" i="20"/>
  <c r="D192" i="20"/>
  <c r="W191" i="20"/>
  <c r="D142" i="20"/>
  <c r="W285" i="20"/>
  <c r="D286" i="20"/>
  <c r="W303" i="20"/>
  <c r="W277" i="20"/>
  <c r="D278" i="20"/>
  <c r="W318" i="20"/>
  <c r="W46" i="20"/>
  <c r="W57" i="20"/>
  <c r="D97" i="20"/>
  <c r="W96" i="20"/>
  <c r="D28" i="20"/>
  <c r="P28" i="20" s="1"/>
  <c r="W351" i="20"/>
  <c r="D352" i="20"/>
  <c r="D106" i="20"/>
  <c r="W224" i="20"/>
  <c r="D225" i="20"/>
  <c r="D40" i="20"/>
  <c r="W261" i="20"/>
  <c r="D262" i="20"/>
  <c r="D155" i="20"/>
  <c r="W317" i="20"/>
  <c r="D56" i="20"/>
  <c r="W234" i="20"/>
  <c r="D235" i="20"/>
  <c r="D231" i="20"/>
  <c r="P231" i="20" s="1"/>
  <c r="D193" i="20"/>
  <c r="P193" i="20" s="1"/>
  <c r="W192" i="20"/>
  <c r="V85" i="20"/>
  <c r="C86" i="20"/>
  <c r="C72" i="20"/>
  <c r="V71" i="20"/>
  <c r="V313" i="20"/>
  <c r="C351" i="20"/>
  <c r="V350" i="20"/>
  <c r="V106" i="20"/>
  <c r="V87" i="20"/>
  <c r="C88" i="20"/>
  <c r="V24" i="20"/>
  <c r="C239" i="20"/>
  <c r="V238" i="20"/>
  <c r="C168" i="20"/>
  <c r="V135" i="20"/>
  <c r="C163" i="20"/>
  <c r="C131" i="20"/>
  <c r="V130" i="20"/>
  <c r="C17" i="20"/>
  <c r="V235" i="20"/>
  <c r="C236" i="20"/>
  <c r="V137" i="20"/>
  <c r="C231" i="20"/>
  <c r="V230" i="20"/>
  <c r="C190" i="20"/>
  <c r="V224" i="20"/>
  <c r="C225" i="20"/>
  <c r="V281" i="20"/>
  <c r="V249" i="20"/>
  <c r="C250" i="20"/>
  <c r="V196" i="20"/>
  <c r="V232" i="20"/>
  <c r="C233" i="20"/>
  <c r="C328" i="20"/>
  <c r="V312" i="20"/>
  <c r="V125" i="20"/>
  <c r="V229" i="20"/>
  <c r="C230" i="20"/>
  <c r="V93" i="20"/>
  <c r="V219" i="20"/>
  <c r="V51" i="20"/>
  <c r="V164" i="20"/>
  <c r="V323" i="20"/>
  <c r="C132" i="20"/>
  <c r="V131" i="20"/>
  <c r="V36" i="20"/>
  <c r="V49" i="20"/>
  <c r="C50" i="20"/>
  <c r="C192" i="20"/>
  <c r="V17" i="20"/>
  <c r="C18" i="20"/>
  <c r="C97" i="20"/>
  <c r="V213" i="20"/>
  <c r="C304" i="20"/>
  <c r="V3" i="20"/>
  <c r="C4" i="20"/>
  <c r="C207" i="20"/>
  <c r="V337" i="20"/>
  <c r="C213" i="20"/>
  <c r="C299" i="20"/>
  <c r="V298" i="20"/>
  <c r="U103" i="20"/>
  <c r="S103" i="20" s="1"/>
  <c r="U300" i="20"/>
  <c r="S300" i="20" s="1"/>
  <c r="B301" i="20"/>
  <c r="B95" i="20"/>
  <c r="B155" i="20"/>
  <c r="U154" i="20"/>
  <c r="S154" i="20" s="1"/>
  <c r="B76" i="20"/>
  <c r="U246" i="20"/>
  <c r="S246" i="20" s="1"/>
  <c r="B247" i="20"/>
  <c r="B352" i="20"/>
  <c r="R352" i="20" s="1"/>
  <c r="B135" i="20"/>
  <c r="U134" i="20"/>
  <c r="B128" i="20"/>
  <c r="U35" i="20"/>
  <c r="S35" i="20" s="1"/>
  <c r="B36" i="20"/>
  <c r="U260" i="20"/>
  <c r="S260" i="20" s="1"/>
  <c r="B51" i="20"/>
  <c r="U50" i="20"/>
  <c r="S50" i="20" s="1"/>
  <c r="B339" i="20"/>
  <c r="B354" i="20"/>
  <c r="U353" i="20"/>
  <c r="S353" i="20" s="1"/>
  <c r="B166" i="20"/>
  <c r="B267" i="20"/>
  <c r="U266" i="20"/>
  <c r="S266" i="20" s="1"/>
  <c r="B114" i="20"/>
  <c r="U120" i="20"/>
  <c r="B121" i="20"/>
  <c r="U249" i="20"/>
  <c r="S249" i="20" s="1"/>
  <c r="U301" i="20"/>
  <c r="S301" i="20" s="1"/>
  <c r="B302" i="20"/>
  <c r="U67" i="20"/>
  <c r="U256" i="20"/>
  <c r="S256" i="20" s="1"/>
  <c r="B199" i="20"/>
  <c r="U285" i="20"/>
  <c r="S285" i="20" s="1"/>
  <c r="B251" i="20"/>
  <c r="U3" i="20"/>
  <c r="B4" i="20"/>
  <c r="B31" i="20"/>
  <c r="U82" i="20"/>
  <c r="B83" i="20"/>
  <c r="U19" i="20"/>
  <c r="S19" i="20" s="1"/>
  <c r="U352" i="20"/>
  <c r="S352" i="20" s="1"/>
  <c r="B353" i="20"/>
  <c r="B220" i="20"/>
  <c r="U263" i="20"/>
  <c r="S263" i="20" s="1"/>
  <c r="B264" i="20"/>
  <c r="B313" i="20"/>
  <c r="U101" i="20"/>
  <c r="B102" i="20"/>
  <c r="B86" i="20"/>
  <c r="U57" i="20"/>
  <c r="S57" i="20" s="1"/>
  <c r="B58" i="20"/>
  <c r="B328" i="20"/>
  <c r="U344" i="20"/>
  <c r="B345" i="20"/>
  <c r="B348" i="20"/>
  <c r="U131" i="20"/>
  <c r="S131" i="20" s="1"/>
  <c r="B132" i="20"/>
  <c r="U310" i="20"/>
  <c r="S310" i="20" s="1"/>
  <c r="U231" i="20"/>
  <c r="B232" i="20"/>
  <c r="U286" i="20"/>
  <c r="U261" i="20"/>
  <c r="B262" i="20"/>
  <c r="B154" i="20"/>
  <c r="Q110" i="20" l="1"/>
  <c r="S17" i="20"/>
  <c r="S54" i="20"/>
  <c r="S78" i="20"/>
  <c r="S155" i="20"/>
  <c r="S291" i="20"/>
  <c r="S160" i="20"/>
  <c r="S111" i="20"/>
  <c r="S7" i="20"/>
  <c r="S307" i="20"/>
  <c r="S348" i="20"/>
  <c r="S24" i="20"/>
  <c r="S186" i="20"/>
  <c r="S16" i="20"/>
  <c r="S297" i="20"/>
  <c r="S182" i="20"/>
  <c r="S167" i="20"/>
  <c r="S181" i="20"/>
  <c r="S206" i="20"/>
  <c r="S93" i="20"/>
  <c r="S334" i="20"/>
  <c r="P192" i="20"/>
  <c r="S253" i="20"/>
  <c r="S86" i="20"/>
  <c r="S349" i="20"/>
  <c r="S340" i="20"/>
  <c r="S25" i="20"/>
  <c r="S318" i="20"/>
  <c r="S278" i="20"/>
  <c r="S20" i="20"/>
  <c r="S193" i="20"/>
  <c r="S128" i="20"/>
  <c r="P248" i="20"/>
  <c r="S188" i="20"/>
  <c r="S135" i="20"/>
  <c r="S323" i="20"/>
  <c r="S280" i="20"/>
  <c r="P42" i="20"/>
  <c r="R171" i="20"/>
  <c r="S226" i="20"/>
  <c r="S255" i="20"/>
  <c r="S333" i="20"/>
  <c r="S106" i="20"/>
  <c r="S254" i="20"/>
  <c r="S335" i="20"/>
  <c r="S31" i="20"/>
  <c r="S62" i="20"/>
  <c r="S123" i="20"/>
  <c r="S82" i="20"/>
  <c r="P357" i="20"/>
  <c r="S201" i="20"/>
  <c r="S224" i="20"/>
  <c r="S274" i="20"/>
  <c r="S105" i="20"/>
  <c r="S43" i="20"/>
  <c r="S38" i="20"/>
  <c r="S112" i="20"/>
  <c r="S185" i="20"/>
  <c r="S3" i="20"/>
  <c r="S134" i="20"/>
  <c r="S110" i="20"/>
  <c r="S80" i="20"/>
  <c r="R41" i="20"/>
  <c r="S208" i="20"/>
  <c r="S314" i="20"/>
  <c r="S137" i="20"/>
  <c r="Q270" i="20"/>
  <c r="S13" i="20"/>
  <c r="S136" i="20"/>
  <c r="S163" i="20"/>
  <c r="S257" i="20"/>
  <c r="S327" i="20"/>
  <c r="P41" i="20"/>
  <c r="P308" i="20"/>
  <c r="P93" i="20"/>
  <c r="S44" i="20"/>
  <c r="S330" i="20"/>
  <c r="S159" i="20"/>
  <c r="S42" i="20"/>
  <c r="S222" i="20"/>
  <c r="S73" i="20"/>
  <c r="S302" i="20"/>
  <c r="S269" i="20"/>
  <c r="S306" i="20"/>
  <c r="S309" i="20"/>
  <c r="S271" i="20"/>
  <c r="S96" i="20"/>
  <c r="S67" i="20"/>
  <c r="S286" i="20"/>
  <c r="S298" i="20"/>
  <c r="S232" i="20"/>
  <c r="S262" i="20"/>
  <c r="S145" i="20"/>
  <c r="S4" i="20"/>
  <c r="S66" i="20"/>
  <c r="S247" i="20"/>
  <c r="V15" i="20"/>
  <c r="V115" i="20"/>
  <c r="V262" i="20"/>
  <c r="F217" i="20"/>
  <c r="Y216" i="20"/>
  <c r="F216" i="20"/>
  <c r="Y214" i="20"/>
  <c r="F215" i="20"/>
  <c r="F218" i="20"/>
  <c r="Y217" i="20"/>
  <c r="Y259" i="20"/>
  <c r="F260" i="20"/>
  <c r="E277" i="20"/>
  <c r="X276" i="20"/>
  <c r="X306" i="20"/>
  <c r="E307" i="20"/>
  <c r="Q307" i="20" s="1"/>
  <c r="E230" i="20"/>
  <c r="Q230" i="20" s="1"/>
  <c r="X229" i="20"/>
  <c r="X264" i="20"/>
  <c r="E265" i="20"/>
  <c r="X284" i="20"/>
  <c r="E284" i="20"/>
  <c r="E331" i="20"/>
  <c r="E330" i="20"/>
  <c r="Q330" i="20" s="1"/>
  <c r="X336" i="20"/>
  <c r="E337" i="20"/>
  <c r="X154" i="20"/>
  <c r="E155" i="20"/>
  <c r="V10" i="20"/>
  <c r="C11" i="20"/>
  <c r="C10" i="20"/>
  <c r="V217" i="20"/>
  <c r="C217" i="20"/>
  <c r="C177" i="20"/>
  <c r="R177" i="20" s="1"/>
  <c r="C178" i="20"/>
  <c r="V177" i="20"/>
  <c r="V156" i="20"/>
  <c r="C157" i="20"/>
  <c r="R157" i="20" s="1"/>
  <c r="V4" i="20"/>
  <c r="C5" i="20"/>
  <c r="R5" i="20" s="1"/>
  <c r="C329" i="20"/>
  <c r="R329" i="20" s="1"/>
  <c r="C330" i="20"/>
  <c r="R330" i="20" s="1"/>
  <c r="C285" i="20"/>
  <c r="C284" i="20"/>
  <c r="V284" i="20"/>
  <c r="V69" i="20"/>
  <c r="C69" i="20"/>
  <c r="C259" i="20"/>
  <c r="V258" i="20"/>
  <c r="V200" i="20"/>
  <c r="C200" i="20"/>
  <c r="C326" i="20"/>
  <c r="V326" i="20"/>
  <c r="C100" i="20"/>
  <c r="R100" i="20" s="1"/>
  <c r="V99" i="20"/>
  <c r="C99" i="20"/>
  <c r="C333" i="20"/>
  <c r="R333" i="20" s="1"/>
  <c r="C332" i="20"/>
  <c r="R332" i="20" s="1"/>
  <c r="C145" i="20"/>
  <c r="V145" i="20"/>
  <c r="C345" i="20"/>
  <c r="R345" i="20" s="1"/>
  <c r="V344" i="20"/>
  <c r="V218" i="20"/>
  <c r="C219" i="20"/>
  <c r="R219" i="20" s="1"/>
  <c r="V34" i="20"/>
  <c r="C35" i="20"/>
  <c r="C34" i="20"/>
  <c r="V105" i="20"/>
  <c r="C105" i="20"/>
  <c r="R105" i="20" s="1"/>
  <c r="C305" i="20"/>
  <c r="V304" i="20"/>
  <c r="V102" i="20"/>
  <c r="C103" i="20"/>
  <c r="R103" i="20" s="1"/>
  <c r="C102" i="20"/>
  <c r="R102" i="20" s="1"/>
  <c r="V296" i="20"/>
  <c r="C296" i="20"/>
  <c r="C64" i="20"/>
  <c r="R64" i="20" s="1"/>
  <c r="V63" i="20"/>
  <c r="C73" i="20"/>
  <c r="V72" i="20"/>
  <c r="V228" i="20"/>
  <c r="C229" i="20"/>
  <c r="C310" i="20"/>
  <c r="V309" i="20"/>
  <c r="C57" i="20"/>
  <c r="R57" i="20" s="1"/>
  <c r="V56" i="20"/>
  <c r="V342" i="20"/>
  <c r="C342" i="20"/>
  <c r="V255" i="20"/>
  <c r="C255" i="20"/>
  <c r="R255" i="20" s="1"/>
  <c r="C256" i="20"/>
  <c r="C309" i="20"/>
  <c r="V41" i="20"/>
  <c r="C42" i="20"/>
  <c r="R42" i="20" s="1"/>
  <c r="C46" i="20"/>
  <c r="V45" i="20"/>
  <c r="W97" i="20"/>
  <c r="D98" i="20"/>
  <c r="D84" i="20"/>
  <c r="W83" i="20"/>
  <c r="W240" i="20"/>
  <c r="D240" i="20"/>
  <c r="P240" i="20" s="1"/>
  <c r="W305" i="20"/>
  <c r="D306" i="20"/>
  <c r="P306" i="20" s="1"/>
  <c r="D44" i="20"/>
  <c r="P44" i="20" s="1"/>
  <c r="W44" i="20"/>
  <c r="D116" i="20"/>
  <c r="F199" i="20"/>
  <c r="E324" i="20"/>
  <c r="Q324" i="20" s="1"/>
  <c r="C317" i="20"/>
  <c r="R317" i="20" s="1"/>
  <c r="C308" i="20"/>
  <c r="C278" i="20"/>
  <c r="C268" i="20"/>
  <c r="R268" i="20" s="1"/>
  <c r="C106" i="20"/>
  <c r="V355" i="20"/>
  <c r="E292" i="20"/>
  <c r="W115" i="20"/>
  <c r="S190" i="20"/>
  <c r="S84" i="20"/>
  <c r="S70" i="20"/>
  <c r="S115" i="20"/>
  <c r="S72" i="20"/>
  <c r="S156" i="20"/>
  <c r="S99" i="20"/>
  <c r="S279" i="20"/>
  <c r="F247" i="20"/>
  <c r="S34" i="20"/>
  <c r="C119" i="20"/>
  <c r="C21" i="20"/>
  <c r="C336" i="20"/>
  <c r="R336" i="20" s="1"/>
  <c r="C313" i="20"/>
  <c r="C107" i="20"/>
  <c r="C25" i="20"/>
  <c r="C167" i="20"/>
  <c r="R167" i="20" s="1"/>
  <c r="C162" i="20"/>
  <c r="C16" i="20"/>
  <c r="C281" i="20"/>
  <c r="R281" i="20" s="1"/>
  <c r="C327" i="20"/>
  <c r="R327" i="20" s="1"/>
  <c r="C126" i="20"/>
  <c r="C51" i="20"/>
  <c r="C323" i="20"/>
  <c r="R323" i="20" s="1"/>
  <c r="C36" i="20"/>
  <c r="R36" i="20" s="1"/>
  <c r="C191" i="20"/>
  <c r="C206" i="20"/>
  <c r="R206" i="20" s="1"/>
  <c r="C212" i="20"/>
  <c r="R212" i="20" s="1"/>
  <c r="C84" i="20"/>
  <c r="R84" i="20" s="1"/>
  <c r="C165" i="20"/>
  <c r="C227" i="20"/>
  <c r="C294" i="20"/>
  <c r="C129" i="20"/>
  <c r="R129" i="20" s="1"/>
  <c r="D35" i="20"/>
  <c r="D95" i="20"/>
  <c r="P95" i="20" s="1"/>
  <c r="D337" i="20"/>
  <c r="D165" i="20"/>
  <c r="P165" i="20" s="1"/>
  <c r="D293" i="20"/>
  <c r="S267" i="20"/>
  <c r="P178" i="20"/>
  <c r="S319" i="20"/>
  <c r="S143" i="20"/>
  <c r="S282" i="20"/>
  <c r="S79" i="20"/>
  <c r="S351" i="20"/>
  <c r="S139" i="20"/>
  <c r="S172" i="20"/>
  <c r="S295" i="20"/>
  <c r="S343" i="20"/>
  <c r="S221" i="20"/>
  <c r="D194" i="20"/>
  <c r="P194" i="20" s="1"/>
  <c r="D303" i="20"/>
  <c r="P303" i="20" s="1"/>
  <c r="D39" i="20"/>
  <c r="D230" i="20"/>
  <c r="D209" i="20"/>
  <c r="F174" i="20"/>
  <c r="S338" i="20"/>
  <c r="B198" i="20"/>
  <c r="S175" i="20"/>
  <c r="B338" i="20"/>
  <c r="Q338" i="20" s="1"/>
  <c r="S341" i="20"/>
  <c r="S169" i="20"/>
  <c r="Q101" i="20"/>
  <c r="S97" i="20"/>
  <c r="B56" i="20"/>
  <c r="P318" i="20"/>
  <c r="D2" i="20"/>
  <c r="P2" i="20" s="1"/>
  <c r="S357" i="20"/>
  <c r="P134" i="20"/>
  <c r="F318" i="20"/>
  <c r="F11" i="20"/>
  <c r="F88" i="20"/>
  <c r="F326" i="20"/>
  <c r="F204" i="20"/>
  <c r="P136" i="20"/>
  <c r="Y10" i="20"/>
  <c r="Y16" i="20"/>
  <c r="F332" i="20"/>
  <c r="Y332" i="20"/>
  <c r="F333" i="20"/>
  <c r="F135" i="20"/>
  <c r="F136" i="20"/>
  <c r="Y197" i="20"/>
  <c r="F197" i="20"/>
  <c r="F198" i="20"/>
  <c r="F349" i="20"/>
  <c r="F348" i="20"/>
  <c r="F140" i="20"/>
  <c r="F139" i="20"/>
  <c r="F178" i="20"/>
  <c r="F179" i="20"/>
  <c r="F28" i="20"/>
  <c r="F29" i="20"/>
  <c r="Y227" i="20"/>
  <c r="F228" i="20"/>
  <c r="F227" i="20"/>
  <c r="Y175" i="20"/>
  <c r="F176" i="20"/>
  <c r="F304" i="20"/>
  <c r="Y303" i="20"/>
  <c r="E76" i="20"/>
  <c r="Q76" i="20" s="1"/>
  <c r="X75" i="20"/>
  <c r="E75" i="20"/>
  <c r="E259" i="20"/>
  <c r="Q259" i="20" s="1"/>
  <c r="X259" i="20"/>
  <c r="E260" i="20"/>
  <c r="Q260" i="20" s="1"/>
  <c r="X328" i="20"/>
  <c r="E329" i="20"/>
  <c r="Q329" i="20" s="1"/>
  <c r="X41" i="20"/>
  <c r="E42" i="20"/>
  <c r="Q42" i="20" s="1"/>
  <c r="X272" i="20"/>
  <c r="E272" i="20"/>
  <c r="E197" i="20"/>
  <c r="E196" i="20"/>
  <c r="Q196" i="20" s="1"/>
  <c r="E228" i="20"/>
  <c r="E227" i="20"/>
  <c r="Q227" i="20" s="1"/>
  <c r="E138" i="20"/>
  <c r="Q138" i="20" s="1"/>
  <c r="X138" i="20"/>
  <c r="E28" i="20"/>
  <c r="Q28" i="20" s="1"/>
  <c r="E27" i="20"/>
  <c r="X36" i="20"/>
  <c r="E36" i="20"/>
  <c r="Q36" i="20" s="1"/>
  <c r="E26" i="20"/>
  <c r="Q26" i="20" s="1"/>
  <c r="X25" i="20"/>
  <c r="E25" i="20"/>
  <c r="Q25" i="20" s="1"/>
  <c r="E185" i="20"/>
  <c r="E186" i="20"/>
  <c r="E317" i="20"/>
  <c r="Q317" i="20" s="1"/>
  <c r="E318" i="20"/>
  <c r="Q318" i="20" s="1"/>
  <c r="E190" i="20"/>
  <c r="X190" i="20"/>
  <c r="E97" i="20"/>
  <c r="E96" i="20"/>
  <c r="X96" i="20"/>
  <c r="E93" i="20"/>
  <c r="X93" i="20"/>
  <c r="E54" i="20"/>
  <c r="X54" i="20"/>
  <c r="E334" i="20"/>
  <c r="Q334" i="20" s="1"/>
  <c r="X334" i="20"/>
  <c r="E332" i="20"/>
  <c r="Q332" i="20" s="1"/>
  <c r="E333" i="20"/>
  <c r="Q333" i="20" s="1"/>
  <c r="U228" i="20"/>
  <c r="S228" i="20" s="1"/>
  <c r="B228" i="20"/>
  <c r="P228" i="20" s="1"/>
  <c r="B34" i="20"/>
  <c r="P34" i="20" s="1"/>
  <c r="B33" i="20"/>
  <c r="R33" i="20" s="1"/>
  <c r="U241" i="20"/>
  <c r="S241" i="20" s="1"/>
  <c r="B241" i="20"/>
  <c r="Q241" i="20" s="1"/>
  <c r="B351" i="20"/>
  <c r="P351" i="20" s="1"/>
  <c r="B350" i="20"/>
  <c r="Q350" i="20" s="1"/>
  <c r="U53" i="20"/>
  <c r="S53" i="20" s="1"/>
  <c r="B54" i="20"/>
  <c r="R54" i="20" s="1"/>
  <c r="B53" i="20"/>
  <c r="R53" i="20" s="1"/>
  <c r="U252" i="20"/>
  <c r="S252" i="20" s="1"/>
  <c r="B253" i="20"/>
  <c r="R253" i="20" s="1"/>
  <c r="B252" i="20"/>
  <c r="Q252" i="20" s="1"/>
  <c r="B99" i="20"/>
  <c r="U98" i="20"/>
  <c r="S98" i="20" s="1"/>
  <c r="U71" i="20"/>
  <c r="S71" i="20" s="1"/>
  <c r="B72" i="20"/>
  <c r="R72" i="20" s="1"/>
  <c r="B71" i="20"/>
  <c r="P71" i="20" s="1"/>
  <c r="U179" i="20"/>
  <c r="S179" i="20" s="1"/>
  <c r="B180" i="20"/>
  <c r="Q180" i="20" s="1"/>
  <c r="B179" i="20"/>
  <c r="R179" i="20" s="1"/>
  <c r="B189" i="20"/>
  <c r="R189" i="20" s="1"/>
  <c r="U189" i="20"/>
  <c r="S189" i="20" s="1"/>
  <c r="B190" i="20"/>
  <c r="B12" i="20"/>
  <c r="P12" i="20" s="1"/>
  <c r="U11" i="20"/>
  <c r="S11" i="20" s="1"/>
  <c r="B275" i="20"/>
  <c r="R275" i="20" s="1"/>
  <c r="B276" i="20"/>
  <c r="B60" i="20"/>
  <c r="R60" i="20" s="1"/>
  <c r="B61" i="20"/>
  <c r="Q61" i="20" s="1"/>
  <c r="V185" i="20"/>
  <c r="C185" i="20"/>
  <c r="C186" i="20"/>
  <c r="C154" i="20"/>
  <c r="R154" i="20" s="1"/>
  <c r="C155" i="20"/>
  <c r="R155" i="20" s="1"/>
  <c r="V301" i="20"/>
  <c r="C302" i="20"/>
  <c r="R302" i="20" s="1"/>
  <c r="C339" i="20"/>
  <c r="R339" i="20" s="1"/>
  <c r="V338" i="20"/>
  <c r="V261" i="20"/>
  <c r="C262" i="20"/>
  <c r="R262" i="20" s="1"/>
  <c r="V92" i="20"/>
  <c r="C93" i="20"/>
  <c r="C320" i="20"/>
  <c r="R320" i="20" s="1"/>
  <c r="V319" i="20"/>
  <c r="V180" i="20"/>
  <c r="C180" i="20"/>
  <c r="C181" i="20"/>
  <c r="V174" i="20"/>
  <c r="C175" i="20"/>
  <c r="R175" i="20" s="1"/>
  <c r="C174" i="20"/>
  <c r="R174" i="20" s="1"/>
  <c r="V343" i="20"/>
  <c r="C344" i="20"/>
  <c r="R344" i="20" s="1"/>
  <c r="D268" i="20"/>
  <c r="P268" i="20" s="1"/>
  <c r="D267" i="20"/>
  <c r="P267" i="20" s="1"/>
  <c r="D217" i="20"/>
  <c r="W217" i="20"/>
  <c r="D309" i="20"/>
  <c r="P309" i="20" s="1"/>
  <c r="D310" i="20"/>
  <c r="P310" i="20" s="1"/>
  <c r="W7" i="20"/>
  <c r="D7" i="20"/>
  <c r="P7" i="20" s="1"/>
  <c r="W118" i="20"/>
  <c r="D119" i="20"/>
  <c r="D311" i="20"/>
  <c r="D129" i="20"/>
  <c r="P129" i="20" s="1"/>
  <c r="W129" i="20"/>
  <c r="D250" i="20"/>
  <c r="W249" i="20"/>
  <c r="D249" i="20"/>
  <c r="P249" i="20" s="1"/>
  <c r="U153" i="20"/>
  <c r="S153" i="20" s="1"/>
  <c r="B287" i="20"/>
  <c r="Q287" i="20" s="1"/>
  <c r="B311" i="20"/>
  <c r="U347" i="20"/>
  <c r="S347" i="20" s="1"/>
  <c r="U85" i="20"/>
  <c r="S85" i="20" s="1"/>
  <c r="U312" i="20"/>
  <c r="S312" i="20" s="1"/>
  <c r="U219" i="20"/>
  <c r="S219" i="20" s="1"/>
  <c r="U30" i="20"/>
  <c r="S30" i="20" s="1"/>
  <c r="B68" i="20"/>
  <c r="Q68" i="20" s="1"/>
  <c r="B250" i="20"/>
  <c r="R250" i="20" s="1"/>
  <c r="U113" i="20"/>
  <c r="S113" i="20" s="1"/>
  <c r="U165" i="20"/>
  <c r="S165" i="20" s="1"/>
  <c r="B261" i="20"/>
  <c r="R261" i="20" s="1"/>
  <c r="U127" i="20"/>
  <c r="S127" i="20" s="1"/>
  <c r="U75" i="20"/>
  <c r="S75" i="20" s="1"/>
  <c r="U94" i="20"/>
  <c r="S94" i="20" s="1"/>
  <c r="V212" i="20"/>
  <c r="V206" i="20"/>
  <c r="V303" i="20"/>
  <c r="V96" i="20"/>
  <c r="V191" i="20"/>
  <c r="C37" i="20"/>
  <c r="C324" i="20"/>
  <c r="R324" i="20" s="1"/>
  <c r="C52" i="20"/>
  <c r="R52" i="20" s="1"/>
  <c r="V327" i="20"/>
  <c r="C197" i="20"/>
  <c r="C282" i="20"/>
  <c r="V189" i="20"/>
  <c r="V16" i="20"/>
  <c r="V162" i="20"/>
  <c r="V167" i="20"/>
  <c r="W230" i="20"/>
  <c r="W55" i="20"/>
  <c r="E212" i="20"/>
  <c r="Q212" i="20" s="1"/>
  <c r="X27" i="20"/>
  <c r="E139" i="20"/>
  <c r="Q139" i="20" s="1"/>
  <c r="F99" i="20"/>
  <c r="F115" i="20"/>
  <c r="B185" i="20"/>
  <c r="R185" i="20" s="1"/>
  <c r="S142" i="20"/>
  <c r="S305" i="20"/>
  <c r="B55" i="20"/>
  <c r="S273" i="20"/>
  <c r="U258" i="20"/>
  <c r="S258" i="20" s="1"/>
  <c r="B35" i="20"/>
  <c r="Q35" i="20" s="1"/>
  <c r="S227" i="20"/>
  <c r="B126" i="20"/>
  <c r="P126" i="20" s="1"/>
  <c r="B265" i="20"/>
  <c r="P265" i="20" s="1"/>
  <c r="V118" i="20"/>
  <c r="W301" i="20"/>
  <c r="D104" i="20"/>
  <c r="W125" i="20"/>
  <c r="D275" i="20"/>
  <c r="W316" i="20"/>
  <c r="W94" i="20"/>
  <c r="E266" i="20"/>
  <c r="Q266" i="20" s="1"/>
  <c r="E273" i="20"/>
  <c r="X292" i="20"/>
  <c r="X236" i="20"/>
  <c r="Y115" i="20"/>
  <c r="F102" i="20"/>
  <c r="F100" i="20"/>
  <c r="Y211" i="20"/>
  <c r="F103" i="20"/>
  <c r="U39" i="20"/>
  <c r="S39" i="20" s="1"/>
  <c r="U275" i="20"/>
  <c r="S275" i="20" s="1"/>
  <c r="B11" i="20"/>
  <c r="P11" i="20" s="1"/>
  <c r="C279" i="20"/>
  <c r="D124" i="20"/>
  <c r="P124" i="20" s="1"/>
  <c r="D218" i="20"/>
  <c r="P218" i="20" s="1"/>
  <c r="X260" i="20"/>
  <c r="S355" i="20"/>
  <c r="D26" i="20"/>
  <c r="P26" i="20" s="1"/>
  <c r="E335" i="20"/>
  <c r="Q335" i="20" s="1"/>
  <c r="E59" i="20"/>
  <c r="Y83" i="20"/>
  <c r="F160" i="20"/>
  <c r="F281" i="20"/>
  <c r="Y32" i="20"/>
  <c r="F345" i="20"/>
  <c r="F224" i="20"/>
  <c r="S187" i="20"/>
  <c r="U166" i="20"/>
  <c r="S166" i="20" s="1"/>
  <c r="U33" i="20"/>
  <c r="S33" i="20" s="1"/>
  <c r="E353" i="20"/>
  <c r="Q353" i="20" s="1"/>
  <c r="Y52" i="20"/>
  <c r="Y348" i="20"/>
  <c r="F62" i="20"/>
  <c r="S130" i="20"/>
  <c r="B16" i="20"/>
  <c r="P16" i="20" s="1"/>
  <c r="D107" i="20"/>
  <c r="W267" i="20"/>
  <c r="E60" i="20"/>
  <c r="F303" i="20"/>
  <c r="P198" i="20"/>
  <c r="F209" i="20"/>
  <c r="F210" i="20"/>
  <c r="Y209" i="20"/>
  <c r="F278" i="20"/>
  <c r="Y278" i="20"/>
  <c r="F4" i="20"/>
  <c r="Y3" i="20"/>
  <c r="F3" i="20"/>
  <c r="Y243" i="20"/>
  <c r="F244" i="20"/>
  <c r="F240" i="20"/>
  <c r="Y239" i="20"/>
  <c r="Y100" i="20"/>
  <c r="F101" i="20"/>
  <c r="Y5" i="20"/>
  <c r="F5" i="20"/>
  <c r="F6" i="20"/>
  <c r="F311" i="20"/>
  <c r="Y310" i="20"/>
  <c r="F310" i="20"/>
  <c r="Y62" i="20"/>
  <c r="F63" i="20"/>
  <c r="Y92" i="20"/>
  <c r="F92" i="20"/>
  <c r="F93" i="20"/>
  <c r="Y73" i="20"/>
  <c r="F74" i="20"/>
  <c r="F73" i="20"/>
  <c r="Y76" i="20"/>
  <c r="F77" i="20"/>
  <c r="F76" i="20"/>
  <c r="Y38" i="20"/>
  <c r="F38" i="20"/>
  <c r="X113" i="20"/>
  <c r="E114" i="20"/>
  <c r="Q114" i="20" s="1"/>
  <c r="E280" i="20"/>
  <c r="X280" i="20"/>
  <c r="X153" i="20"/>
  <c r="E153" i="20"/>
  <c r="Q153" i="20" s="1"/>
  <c r="X28" i="20"/>
  <c r="E29" i="20"/>
  <c r="Q29" i="20" s="1"/>
  <c r="E298" i="20"/>
  <c r="Q298" i="20" s="1"/>
  <c r="E297" i="20"/>
  <c r="X297" i="20"/>
  <c r="E211" i="20"/>
  <c r="E210" i="20"/>
  <c r="X3" i="20"/>
  <c r="E3" i="20"/>
  <c r="Q3" i="20" s="1"/>
  <c r="E40" i="20"/>
  <c r="Q40" i="20" s="1"/>
  <c r="E41" i="20"/>
  <c r="Q41" i="20" s="1"/>
  <c r="E162" i="20"/>
  <c r="Q162" i="20" s="1"/>
  <c r="E161" i="20"/>
  <c r="E136" i="20"/>
  <c r="Q136" i="20" s="1"/>
  <c r="E137" i="20"/>
  <c r="Q137" i="20" s="1"/>
  <c r="E80" i="20"/>
  <c r="Q80" i="20" s="1"/>
  <c r="E81" i="20"/>
  <c r="Q81" i="20" s="1"/>
  <c r="X192" i="20"/>
  <c r="E192" i="20"/>
  <c r="Q192" i="20" s="1"/>
  <c r="E151" i="20"/>
  <c r="Q151" i="20" s="1"/>
  <c r="E269" i="20"/>
  <c r="E268" i="20"/>
  <c r="Q268" i="20" s="1"/>
  <c r="E83" i="20"/>
  <c r="Q83" i="20" s="1"/>
  <c r="X83" i="20"/>
  <c r="E306" i="20"/>
  <c r="Q306" i="20" s="1"/>
  <c r="E305" i="20"/>
  <c r="U18" i="20"/>
  <c r="S18" i="20" s="1"/>
  <c r="B18" i="20"/>
  <c r="R18" i="20" s="1"/>
  <c r="U304" i="20"/>
  <c r="S304" i="20" s="1"/>
  <c r="B304" i="20"/>
  <c r="Q304" i="20" s="1"/>
  <c r="U8" i="20"/>
  <c r="S8" i="20" s="1"/>
  <c r="B8" i="20"/>
  <c r="U217" i="20"/>
  <c r="S217" i="20" s="1"/>
  <c r="B217" i="20"/>
  <c r="P217" i="20" s="1"/>
  <c r="U289" i="20"/>
  <c r="S289" i="20" s="1"/>
  <c r="B289" i="20"/>
  <c r="P289" i="20" s="1"/>
  <c r="U272" i="20"/>
  <c r="S272" i="20" s="1"/>
  <c r="B272" i="20"/>
  <c r="P272" i="20" s="1"/>
  <c r="U119" i="20"/>
  <c r="S119" i="20" s="1"/>
  <c r="B119" i="20"/>
  <c r="U292" i="20"/>
  <c r="S292" i="20" s="1"/>
  <c r="B292" i="20"/>
  <c r="P292" i="20" s="1"/>
  <c r="B293" i="20"/>
  <c r="P293" i="20" s="1"/>
  <c r="B116" i="20"/>
  <c r="P116" i="20" s="1"/>
  <c r="U116" i="20"/>
  <c r="S116" i="20" s="1"/>
  <c r="B117" i="20"/>
  <c r="Q117" i="20" s="1"/>
  <c r="C112" i="20"/>
  <c r="R112" i="20" s="1"/>
  <c r="C113" i="20"/>
  <c r="R113" i="20" s="1"/>
  <c r="V55" i="20"/>
  <c r="C55" i="20"/>
  <c r="C56" i="20"/>
  <c r="V271" i="20"/>
  <c r="C271" i="20"/>
  <c r="C272" i="20"/>
  <c r="V136" i="20"/>
  <c r="C137" i="20"/>
  <c r="R137" i="20" s="1"/>
  <c r="V7" i="20"/>
  <c r="C8" i="20"/>
  <c r="C260" i="20"/>
  <c r="R260" i="20" s="1"/>
  <c r="V260" i="20"/>
  <c r="C83" i="20"/>
  <c r="C82" i="20"/>
  <c r="R82" i="20" s="1"/>
  <c r="V20" i="20"/>
  <c r="C20" i="20"/>
  <c r="C153" i="20"/>
  <c r="R153" i="20" s="1"/>
  <c r="C152" i="20"/>
  <c r="R152" i="20" s="1"/>
  <c r="C40" i="20"/>
  <c r="R40" i="20" s="1"/>
  <c r="C39" i="20"/>
  <c r="V26" i="20"/>
  <c r="C26" i="20"/>
  <c r="R26" i="20" s="1"/>
  <c r="C27" i="20"/>
  <c r="V207" i="20"/>
  <c r="C208" i="20"/>
  <c r="R208" i="20" s="1"/>
  <c r="C118" i="20"/>
  <c r="R118" i="20" s="1"/>
  <c r="V117" i="20"/>
  <c r="C117" i="20"/>
  <c r="V44" i="20"/>
  <c r="C45" i="20"/>
  <c r="R45" i="20" s="1"/>
  <c r="V84" i="20"/>
  <c r="C85" i="20"/>
  <c r="R85" i="20" s="1"/>
  <c r="V182" i="20"/>
  <c r="C182" i="20"/>
  <c r="R182" i="20" s="1"/>
  <c r="C183" i="20"/>
  <c r="R183" i="20" s="1"/>
  <c r="C221" i="20"/>
  <c r="R221" i="20" s="1"/>
  <c r="V220" i="20"/>
  <c r="C24" i="20"/>
  <c r="R24" i="20" s="1"/>
  <c r="V23" i="20"/>
  <c r="C23" i="20"/>
  <c r="V123" i="20"/>
  <c r="C123" i="20"/>
  <c r="R123" i="20" s="1"/>
  <c r="C124" i="20"/>
  <c r="R124" i="20" s="1"/>
  <c r="V269" i="20"/>
  <c r="C270" i="20"/>
  <c r="V291" i="20"/>
  <c r="C292" i="20"/>
  <c r="C291" i="20"/>
  <c r="R291" i="20" s="1"/>
  <c r="C109" i="20"/>
  <c r="R109" i="20" s="1"/>
  <c r="V108" i="20"/>
  <c r="C108" i="20"/>
  <c r="R108" i="20" s="1"/>
  <c r="C295" i="20"/>
  <c r="R295" i="20" s="1"/>
  <c r="V294" i="20"/>
  <c r="C146" i="20"/>
  <c r="R146" i="20" s="1"/>
  <c r="C147" i="20"/>
  <c r="R147" i="20" s="1"/>
  <c r="V146" i="20"/>
  <c r="C164" i="20"/>
  <c r="R164" i="20" s="1"/>
  <c r="V163" i="20"/>
  <c r="V244" i="20"/>
  <c r="C245" i="20"/>
  <c r="R245" i="20" s="1"/>
  <c r="V8" i="20"/>
  <c r="C9" i="20"/>
  <c r="R9" i="20" s="1"/>
  <c r="V210" i="20"/>
  <c r="C211" i="20"/>
  <c r="C210" i="20"/>
  <c r="D147" i="20"/>
  <c r="P147" i="20" s="1"/>
  <c r="W146" i="20"/>
  <c r="W279" i="20"/>
  <c r="D280" i="20"/>
  <c r="P280" i="20" s="1"/>
  <c r="D279" i="20"/>
  <c r="D200" i="20"/>
  <c r="P200" i="20" s="1"/>
  <c r="D201" i="20"/>
  <c r="P201" i="20" s="1"/>
  <c r="D22" i="20"/>
  <c r="P22" i="20" s="1"/>
  <c r="W22" i="20"/>
  <c r="D148" i="20"/>
  <c r="P148" i="20" s="1"/>
  <c r="W147" i="20"/>
  <c r="D336" i="20"/>
  <c r="W336" i="20"/>
  <c r="D291" i="20"/>
  <c r="P291" i="20" s="1"/>
  <c r="W211" i="20"/>
  <c r="D211" i="20"/>
  <c r="P211" i="20" s="1"/>
  <c r="W76" i="20"/>
  <c r="D77" i="20"/>
  <c r="P77" i="20" s="1"/>
  <c r="W153" i="20"/>
  <c r="D154" i="20"/>
  <c r="D153" i="20"/>
  <c r="P153" i="20" s="1"/>
  <c r="W187" i="20"/>
  <c r="D188" i="20"/>
  <c r="D114" i="20"/>
  <c r="P114" i="20" s="1"/>
  <c r="W113" i="20"/>
  <c r="D339" i="20"/>
  <c r="P339" i="20" s="1"/>
  <c r="W339" i="20"/>
  <c r="D340" i="20"/>
  <c r="W117" i="20"/>
  <c r="D118" i="20"/>
  <c r="P118" i="20" s="1"/>
  <c r="D117" i="20"/>
  <c r="W273" i="20"/>
  <c r="D274" i="20"/>
  <c r="P274" i="20" s="1"/>
  <c r="D251" i="20"/>
  <c r="P251" i="20" s="1"/>
  <c r="D252" i="20"/>
  <c r="D294" i="20"/>
  <c r="D295" i="20"/>
  <c r="P295" i="20" s="1"/>
  <c r="W294" i="20"/>
  <c r="W343" i="20"/>
  <c r="D344" i="20"/>
  <c r="P344" i="20" s="1"/>
  <c r="D343" i="20"/>
  <c r="P343" i="20" s="1"/>
  <c r="D208" i="20"/>
  <c r="P208" i="20" s="1"/>
  <c r="D207" i="20"/>
  <c r="W207" i="20"/>
  <c r="D282" i="20"/>
  <c r="P282" i="20" s="1"/>
  <c r="W282" i="20"/>
  <c r="D283" i="20"/>
  <c r="W60" i="20"/>
  <c r="D60" i="20"/>
  <c r="P60" i="20" s="1"/>
  <c r="D61" i="20"/>
  <c r="P61" i="20" s="1"/>
  <c r="D48" i="20"/>
  <c r="W47" i="20"/>
  <c r="W179" i="20"/>
  <c r="D180" i="20"/>
  <c r="D179" i="20"/>
  <c r="D187" i="20"/>
  <c r="P187" i="20" s="1"/>
  <c r="W186" i="20"/>
  <c r="D186" i="20"/>
  <c r="W107" i="20"/>
  <c r="D108" i="20"/>
  <c r="W49" i="20"/>
  <c r="D49" i="20"/>
  <c r="P49" i="20" s="1"/>
  <c r="D50" i="20"/>
  <c r="P50" i="20" s="1"/>
  <c r="D123" i="20"/>
  <c r="P123" i="20" s="1"/>
  <c r="W122" i="20"/>
  <c r="D70" i="20"/>
  <c r="P70" i="20" s="1"/>
  <c r="W69" i="20"/>
  <c r="D69" i="20"/>
  <c r="D127" i="20"/>
  <c r="P127" i="20" s="1"/>
  <c r="W126" i="20"/>
  <c r="D244" i="20"/>
  <c r="P244" i="20" s="1"/>
  <c r="D243" i="20"/>
  <c r="P243" i="20" s="1"/>
  <c r="W243" i="20"/>
  <c r="W258" i="20"/>
  <c r="D259" i="20"/>
  <c r="P259" i="20" s="1"/>
  <c r="D92" i="20"/>
  <c r="P92" i="20" s="1"/>
  <c r="W91" i="20"/>
  <c r="B257" i="20"/>
  <c r="Q257" i="20" s="1"/>
  <c r="C220" i="20"/>
  <c r="R220" i="20" s="1"/>
  <c r="D47" i="20"/>
  <c r="P47" i="20" s="1"/>
  <c r="D76" i="20"/>
  <c r="P76" i="20" s="1"/>
  <c r="E37" i="20"/>
  <c r="Q37" i="20" s="1"/>
  <c r="E215" i="20"/>
  <c r="Q215" i="20" s="1"/>
  <c r="E193" i="20"/>
  <c r="E264" i="20"/>
  <c r="Q264" i="20" s="1"/>
  <c r="X21" i="20"/>
  <c r="E45" i="20"/>
  <c r="E276" i="20"/>
  <c r="X40" i="20"/>
  <c r="F322" i="20"/>
  <c r="F159" i="20"/>
  <c r="F344" i="20"/>
  <c r="B150" i="20"/>
  <c r="R150" i="20" s="1"/>
  <c r="B203" i="20"/>
  <c r="P203" i="20" s="1"/>
  <c r="U148" i="20"/>
  <c r="S148" i="20" s="1"/>
  <c r="U55" i="20"/>
  <c r="S55" i="20" s="1"/>
  <c r="B98" i="20"/>
  <c r="R98" i="20" s="1"/>
  <c r="U37" i="20"/>
  <c r="S37" i="20" s="1"/>
  <c r="B169" i="20"/>
  <c r="B27" i="20"/>
  <c r="B158" i="20"/>
  <c r="R158" i="20" s="1"/>
  <c r="B170" i="20"/>
  <c r="P170" i="20" s="1"/>
  <c r="B342" i="20"/>
  <c r="U21" i="20"/>
  <c r="S21" i="20" s="1"/>
  <c r="V82" i="20"/>
  <c r="W161" i="20"/>
  <c r="D51" i="20"/>
  <c r="P51" i="20" s="1"/>
  <c r="D212" i="20"/>
  <c r="W311" i="20"/>
  <c r="E94" i="20"/>
  <c r="Q94" i="20" s="1"/>
  <c r="X196" i="20"/>
  <c r="X20" i="20"/>
  <c r="E336" i="20"/>
  <c r="Q336" i="20" s="1"/>
  <c r="E285" i="20"/>
  <c r="Q285" i="20" s="1"/>
  <c r="Y21" i="20"/>
  <c r="F280" i="20"/>
  <c r="Y294" i="20"/>
  <c r="B326" i="20"/>
  <c r="Q326" i="20" s="1"/>
  <c r="B277" i="20"/>
  <c r="B21" i="20"/>
  <c r="P21" i="20" s="1"/>
  <c r="U100" i="20"/>
  <c r="S100" i="20" s="1"/>
  <c r="D75" i="20"/>
  <c r="P75" i="20" s="1"/>
  <c r="W157" i="20"/>
  <c r="W200" i="20"/>
  <c r="F14" i="20"/>
  <c r="B39" i="20"/>
  <c r="Q39" i="20" s="1"/>
  <c r="C92" i="20"/>
  <c r="D146" i="20"/>
  <c r="P146" i="20" s="1"/>
  <c r="D113" i="20"/>
  <c r="P113" i="20" s="1"/>
  <c r="D301" i="20"/>
  <c r="P301" i="20" s="1"/>
  <c r="X332" i="20"/>
  <c r="E150" i="20"/>
  <c r="F233" i="20"/>
  <c r="F45" i="20"/>
  <c r="F153" i="20"/>
  <c r="S248" i="20"/>
  <c r="V39" i="20"/>
  <c r="C215" i="20"/>
  <c r="R215" i="20" s="1"/>
  <c r="D290" i="20"/>
  <c r="W158" i="20"/>
  <c r="E20" i="20"/>
  <c r="Q20" i="20" s="1"/>
  <c r="U326" i="20"/>
  <c r="S326" i="20" s="1"/>
  <c r="B305" i="20"/>
  <c r="P305" i="20" s="1"/>
  <c r="B176" i="20"/>
  <c r="P176" i="20" s="1"/>
  <c r="X325" i="20"/>
  <c r="E328" i="20"/>
  <c r="Q328" i="20" s="1"/>
  <c r="F39" i="20"/>
  <c r="F82" i="20"/>
  <c r="Y318" i="20"/>
  <c r="Y169" i="20"/>
  <c r="B19" i="20"/>
  <c r="R19" i="20" s="1"/>
  <c r="B186" i="20"/>
  <c r="Q186" i="20" s="1"/>
  <c r="D59" i="20"/>
  <c r="P59" i="20" s="1"/>
  <c r="D125" i="20"/>
  <c r="E191" i="20"/>
  <c r="Q191" i="20" s="1"/>
  <c r="E99" i="20"/>
  <c r="X185" i="20"/>
  <c r="E229" i="20"/>
  <c r="F294" i="20"/>
  <c r="Y287" i="20"/>
  <c r="F288" i="20"/>
  <c r="F287" i="20"/>
  <c r="F137" i="20"/>
  <c r="F138" i="20"/>
  <c r="Y284" i="20"/>
  <c r="F284" i="20"/>
  <c r="F334" i="20"/>
  <c r="Y333" i="20"/>
  <c r="Y113" i="20"/>
  <c r="F113" i="20"/>
  <c r="F114" i="20"/>
  <c r="F297" i="20"/>
  <c r="F296" i="20"/>
  <c r="F133" i="20"/>
  <c r="F132" i="20"/>
  <c r="Y53" i="20"/>
  <c r="F54" i="20"/>
  <c r="Y202" i="20"/>
  <c r="F202" i="20"/>
  <c r="Y173" i="20"/>
  <c r="F173" i="20"/>
  <c r="F52" i="20"/>
  <c r="F68" i="20"/>
  <c r="F67" i="20"/>
  <c r="F61" i="20"/>
  <c r="F60" i="20"/>
  <c r="F232" i="20"/>
  <c r="F231" i="20"/>
  <c r="F274" i="20"/>
  <c r="F275" i="20"/>
  <c r="F112" i="20"/>
  <c r="F111" i="20"/>
  <c r="F346" i="20"/>
  <c r="F347" i="20"/>
  <c r="F50" i="20"/>
  <c r="Y49" i="20"/>
  <c r="Y334" i="20"/>
  <c r="F335" i="20"/>
  <c r="Y308" i="20"/>
  <c r="F309" i="20"/>
  <c r="F308" i="20"/>
  <c r="F42" i="20"/>
  <c r="Y41" i="20"/>
  <c r="F41" i="20"/>
  <c r="Y50" i="20"/>
  <c r="F51" i="20"/>
  <c r="Y240" i="20"/>
  <c r="F241" i="20"/>
  <c r="Y54" i="20"/>
  <c r="F55" i="20"/>
  <c r="Y271" i="20"/>
  <c r="F272" i="20"/>
  <c r="F271" i="20"/>
  <c r="Y97" i="20"/>
  <c r="F98" i="20"/>
  <c r="F97" i="20"/>
  <c r="Y7" i="20"/>
  <c r="F8" i="20"/>
  <c r="Y190" i="20"/>
  <c r="F190" i="20"/>
  <c r="F191" i="20"/>
  <c r="F145" i="20"/>
  <c r="Y144" i="20"/>
  <c r="E33" i="20"/>
  <c r="Q33" i="20" s="1"/>
  <c r="X33" i="20"/>
  <c r="E116" i="20"/>
  <c r="Q116" i="20" s="1"/>
  <c r="E115" i="20"/>
  <c r="Q115" i="20" s="1"/>
  <c r="X68" i="20"/>
  <c r="E69" i="20"/>
  <c r="Q69" i="20" s="1"/>
  <c r="E52" i="20"/>
  <c r="Q52" i="20" s="1"/>
  <c r="X52" i="20"/>
  <c r="E53" i="20"/>
  <c r="X204" i="20"/>
  <c r="E205" i="20"/>
  <c r="Q205" i="20" s="1"/>
  <c r="E88" i="20"/>
  <c r="Q88" i="20" s="1"/>
  <c r="E87" i="20"/>
  <c r="Q87" i="20" s="1"/>
  <c r="E142" i="20"/>
  <c r="Q142" i="20" s="1"/>
  <c r="E143" i="20"/>
  <c r="Q143" i="20" s="1"/>
  <c r="E140" i="20"/>
  <c r="E119" i="20"/>
  <c r="Q119" i="20" s="1"/>
  <c r="E118" i="20"/>
  <c r="Q118" i="20" s="1"/>
  <c r="E342" i="20"/>
  <c r="E341" i="20"/>
  <c r="E173" i="20"/>
  <c r="Q173" i="20" s="1"/>
  <c r="X173" i="20"/>
  <c r="X250" i="20"/>
  <c r="E250" i="20"/>
  <c r="Q250" i="20" s="1"/>
  <c r="X81" i="20"/>
  <c r="E82" i="20"/>
  <c r="Q82" i="20" s="1"/>
  <c r="E321" i="20"/>
  <c r="Q321" i="20" s="1"/>
  <c r="X320" i="20"/>
  <c r="E320" i="20"/>
  <c r="Q320" i="20" s="1"/>
  <c r="X102" i="20"/>
  <c r="E103" i="20"/>
  <c r="Q103" i="20" s="1"/>
  <c r="E314" i="20"/>
  <c r="Q314" i="20" s="1"/>
  <c r="E315" i="20"/>
  <c r="X314" i="20"/>
  <c r="X169" i="20"/>
  <c r="E169" i="20"/>
  <c r="E170" i="20"/>
  <c r="E223" i="20"/>
  <c r="Q223" i="20" s="1"/>
  <c r="E224" i="20"/>
  <c r="Q224" i="20" s="1"/>
  <c r="E325" i="20"/>
  <c r="Q325" i="20" s="1"/>
  <c r="E235" i="20"/>
  <c r="Q235" i="20" s="1"/>
  <c r="E236" i="20"/>
  <c r="B97" i="20"/>
  <c r="B96" i="20"/>
  <c r="R96" i="20" s="1"/>
  <c r="B316" i="20"/>
  <c r="Q316" i="20" s="1"/>
  <c r="B315" i="20"/>
  <c r="P315" i="20" s="1"/>
  <c r="U197" i="20"/>
  <c r="S197" i="20" s="1"/>
  <c r="B197" i="20"/>
  <c r="U161" i="20"/>
  <c r="S161" i="20" s="1"/>
  <c r="B161" i="20"/>
  <c r="R161" i="20" s="1"/>
  <c r="B15" i="20"/>
  <c r="Q15" i="20" s="1"/>
  <c r="B14" i="20"/>
  <c r="P14" i="20" s="1"/>
  <c r="B279" i="20"/>
  <c r="B278" i="20"/>
  <c r="U337" i="20"/>
  <c r="S337" i="20" s="1"/>
  <c r="B337" i="20"/>
  <c r="B284" i="20"/>
  <c r="R284" i="20" s="1"/>
  <c r="B283" i="20"/>
  <c r="R283" i="20" s="1"/>
  <c r="B234" i="20"/>
  <c r="R234" i="20" s="1"/>
  <c r="B233" i="20"/>
  <c r="P233" i="20" s="1"/>
  <c r="C252" i="20"/>
  <c r="C251" i="20"/>
  <c r="R251" i="20" s="1"/>
  <c r="C80" i="20"/>
  <c r="R80" i="20" s="1"/>
  <c r="C81" i="20"/>
  <c r="V80" i="20"/>
  <c r="V43" i="20"/>
  <c r="C43" i="20"/>
  <c r="R43" i="20" s="1"/>
  <c r="V247" i="20"/>
  <c r="C247" i="20"/>
  <c r="C314" i="20"/>
  <c r="R314" i="20" s="1"/>
  <c r="C340" i="20"/>
  <c r="R340" i="20" s="1"/>
  <c r="V339" i="20"/>
  <c r="V223" i="20"/>
  <c r="C224" i="20"/>
  <c r="R224" i="20" s="1"/>
  <c r="C223" i="20"/>
  <c r="R223" i="20" s="1"/>
  <c r="C334" i="20"/>
  <c r="R334" i="20" s="1"/>
  <c r="V334" i="20"/>
  <c r="C335" i="20"/>
  <c r="R335" i="20" s="1"/>
  <c r="V243" i="20"/>
  <c r="C243" i="20"/>
  <c r="R243" i="20" s="1"/>
  <c r="C244" i="20"/>
  <c r="R244" i="20" s="1"/>
  <c r="C297" i="20"/>
  <c r="R297" i="20" s="1"/>
  <c r="V297" i="20"/>
  <c r="C298" i="20"/>
  <c r="R298" i="20" s="1"/>
  <c r="C125" i="20"/>
  <c r="V124" i="20"/>
  <c r="C166" i="20"/>
  <c r="R166" i="20" s="1"/>
  <c r="V165" i="20"/>
  <c r="V158" i="20"/>
  <c r="C159" i="20"/>
  <c r="R159" i="20" s="1"/>
  <c r="V227" i="20"/>
  <c r="C228" i="20"/>
  <c r="V204" i="20"/>
  <c r="C205" i="20"/>
  <c r="R205" i="20" s="1"/>
  <c r="C204" i="20"/>
  <c r="R204" i="20" s="1"/>
  <c r="C95" i="20"/>
  <c r="R95" i="20" s="1"/>
  <c r="V94" i="20"/>
  <c r="C318" i="20"/>
  <c r="R318" i="20" s="1"/>
  <c r="C319" i="20"/>
  <c r="R319" i="20" s="1"/>
  <c r="V318" i="20"/>
  <c r="V127" i="20"/>
  <c r="C127" i="20"/>
  <c r="R127" i="20" s="1"/>
  <c r="C128" i="20"/>
  <c r="R128" i="20" s="1"/>
  <c r="C322" i="20"/>
  <c r="R322" i="20" s="1"/>
  <c r="V321" i="20"/>
  <c r="C142" i="20"/>
  <c r="R142" i="20" s="1"/>
  <c r="V142" i="20"/>
  <c r="C143" i="20"/>
  <c r="R143" i="20" s="1"/>
  <c r="C201" i="20"/>
  <c r="R201" i="20" s="1"/>
  <c r="V201" i="20"/>
  <c r="C202" i="20"/>
  <c r="R202" i="20" s="1"/>
  <c r="C300" i="20"/>
  <c r="R300" i="20" s="1"/>
  <c r="V300" i="20"/>
  <c r="C301" i="20"/>
  <c r="R301" i="20" s="1"/>
  <c r="V129" i="20"/>
  <c r="C130" i="20"/>
  <c r="R130" i="20" s="1"/>
  <c r="C241" i="20"/>
  <c r="V240" i="20"/>
  <c r="W319" i="20"/>
  <c r="D320" i="20"/>
  <c r="P320" i="20" s="1"/>
  <c r="D189" i="20"/>
  <c r="W189" i="20"/>
  <c r="W35" i="20"/>
  <c r="D36" i="20"/>
  <c r="P36" i="20" s="1"/>
  <c r="D276" i="20"/>
  <c r="W276" i="20"/>
  <c r="D277" i="20"/>
  <c r="D182" i="20"/>
  <c r="P182" i="20" s="1"/>
  <c r="D183" i="20"/>
  <c r="P183" i="20" s="1"/>
  <c r="W182" i="20"/>
  <c r="W164" i="20"/>
  <c r="D164" i="20"/>
  <c r="P164" i="20" s="1"/>
  <c r="D347" i="20"/>
  <c r="W347" i="20"/>
  <c r="D348" i="20"/>
  <c r="P348" i="20" s="1"/>
  <c r="W257" i="20"/>
  <c r="D257" i="20"/>
  <c r="D258" i="20"/>
  <c r="P258" i="20" s="1"/>
  <c r="D110" i="20"/>
  <c r="P110" i="20" s="1"/>
  <c r="D109" i="20"/>
  <c r="W109" i="20"/>
  <c r="D239" i="20"/>
  <c r="P239" i="20" s="1"/>
  <c r="W238" i="20"/>
  <c r="D197" i="20"/>
  <c r="P197" i="20" s="1"/>
  <c r="W196" i="20"/>
  <c r="D196" i="20"/>
  <c r="P196" i="20" s="1"/>
  <c r="S261" i="20"/>
  <c r="S231" i="20"/>
  <c r="S344" i="20"/>
  <c r="S101" i="20"/>
  <c r="S120" i="20"/>
  <c r="C338" i="20"/>
  <c r="C214" i="20"/>
  <c r="R214" i="20" s="1"/>
  <c r="C136" i="20"/>
  <c r="R136" i="20" s="1"/>
  <c r="C248" i="20"/>
  <c r="R248" i="20" s="1"/>
  <c r="W39" i="20"/>
  <c r="D319" i="20"/>
  <c r="P319" i="20" s="1"/>
  <c r="D304" i="20"/>
  <c r="P304" i="20" s="1"/>
  <c r="W141" i="20"/>
  <c r="D195" i="20"/>
  <c r="P195" i="20" s="1"/>
  <c r="D326" i="20"/>
  <c r="D221" i="20"/>
  <c r="P221" i="20" s="1"/>
  <c r="X139" i="20"/>
  <c r="X330" i="20"/>
  <c r="X161" i="20"/>
  <c r="E311" i="20"/>
  <c r="Q311" i="20" s="1"/>
  <c r="F44" i="20"/>
  <c r="F211" i="20"/>
  <c r="U202" i="20"/>
  <c r="S202" i="20" s="1"/>
  <c r="B149" i="20"/>
  <c r="R149" i="20" s="1"/>
  <c r="B38" i="20"/>
  <c r="Q38" i="20" s="1"/>
  <c r="U168" i="20"/>
  <c r="S168" i="20" s="1"/>
  <c r="U26" i="20"/>
  <c r="S26" i="20" s="1"/>
  <c r="U157" i="20"/>
  <c r="S157" i="20" s="1"/>
  <c r="U9" i="20"/>
  <c r="S9" i="20" s="1"/>
  <c r="U293" i="20"/>
  <c r="S293" i="20" s="1"/>
  <c r="S68" i="20"/>
  <c r="B106" i="20"/>
  <c r="Q106" i="20" s="1"/>
  <c r="C242" i="20"/>
  <c r="C315" i="20"/>
  <c r="D91" i="20"/>
  <c r="P91" i="20" s="1"/>
  <c r="D8" i="20"/>
  <c r="D316" i="20"/>
  <c r="X227" i="20"/>
  <c r="X6" i="20"/>
  <c r="X140" i="20"/>
  <c r="X353" i="20"/>
  <c r="X151" i="20"/>
  <c r="X29" i="20"/>
  <c r="Y111" i="20"/>
  <c r="F206" i="20"/>
  <c r="Y60" i="20"/>
  <c r="Y48" i="20"/>
  <c r="Y349" i="20"/>
  <c r="Y322" i="20"/>
  <c r="F273" i="20"/>
  <c r="U233" i="20"/>
  <c r="S233" i="20" s="1"/>
  <c r="U60" i="20"/>
  <c r="S60" i="20" s="1"/>
  <c r="U283" i="20"/>
  <c r="S283" i="20" s="1"/>
  <c r="B210" i="20"/>
  <c r="B236" i="20"/>
  <c r="R236" i="20" s="1"/>
  <c r="C343" i="20"/>
  <c r="R343" i="20" s="1"/>
  <c r="D23" i="20"/>
  <c r="P23" i="20" s="1"/>
  <c r="W309" i="20"/>
  <c r="E34" i="20"/>
  <c r="E98" i="20"/>
  <c r="F169" i="20"/>
  <c r="D161" i="20"/>
  <c r="D190" i="20"/>
  <c r="P190" i="20" s="1"/>
  <c r="E149" i="20"/>
  <c r="E6" i="20"/>
  <c r="Q6" i="20" s="1"/>
  <c r="F259" i="20"/>
  <c r="F144" i="20"/>
  <c r="B341" i="20"/>
  <c r="R341" i="20" s="1"/>
  <c r="D74" i="20"/>
  <c r="P74" i="20" s="1"/>
  <c r="E55" i="20"/>
  <c r="Q55" i="20" s="1"/>
  <c r="Y28" i="20"/>
  <c r="F351" i="20"/>
  <c r="F15" i="20"/>
  <c r="F207" i="20"/>
  <c r="F225" i="20"/>
  <c r="B125" i="20"/>
  <c r="S108" i="20"/>
  <c r="V159" i="20"/>
  <c r="W104" i="20"/>
  <c r="W310" i="20"/>
  <c r="D57" i="20"/>
  <c r="P57" i="20" s="1"/>
  <c r="E310" i="20"/>
  <c r="Q310" i="20" s="1"/>
  <c r="U350" i="20"/>
  <c r="S350" i="20" s="1"/>
  <c r="B273" i="20"/>
  <c r="P273" i="20" s="1"/>
  <c r="B290" i="20"/>
  <c r="R290" i="20" s="1"/>
  <c r="B242" i="20"/>
  <c r="P242" i="20" s="1"/>
  <c r="U14" i="20"/>
  <c r="S14" i="20" s="1"/>
  <c r="E102" i="20"/>
  <c r="Q102" i="20" s="1"/>
  <c r="E154" i="20"/>
  <c r="Q154" i="20" s="1"/>
  <c r="X115" i="20"/>
  <c r="E204" i="20"/>
  <c r="Q204" i="20" s="1"/>
  <c r="Y71" i="20"/>
  <c r="F175" i="20"/>
  <c r="F48" i="20"/>
  <c r="F81" i="20"/>
  <c r="F214" i="20"/>
  <c r="S239" i="20"/>
  <c r="U56" i="20"/>
  <c r="S56" i="20" s="1"/>
  <c r="B229" i="20"/>
  <c r="P229" i="20" s="1"/>
  <c r="U210" i="20"/>
  <c r="S210" i="20" s="1"/>
  <c r="C321" i="20"/>
  <c r="R321" i="20" s="1"/>
  <c r="W208" i="20"/>
  <c r="D130" i="20"/>
  <c r="P130" i="20" s="1"/>
  <c r="E251" i="20"/>
  <c r="Q251" i="20" s="1"/>
  <c r="X268" i="20"/>
  <c r="E312" i="20"/>
  <c r="Q312" i="20" s="1"/>
  <c r="E263" i="20"/>
  <c r="Q263" i="20" s="1"/>
  <c r="E238" i="20"/>
  <c r="Q238" i="20" s="1"/>
  <c r="F152" i="20"/>
  <c r="S138" i="20"/>
  <c r="S325" i="20"/>
  <c r="S324" i="20"/>
  <c r="S173" i="20"/>
  <c r="S102" i="20"/>
  <c r="S91" i="20"/>
  <c r="S89" i="20"/>
  <c r="S223" i="20"/>
  <c r="S259" i="20"/>
  <c r="S225" i="20"/>
  <c r="S107" i="20"/>
  <c r="S328" i="20"/>
  <c r="S192" i="20"/>
  <c r="S5" i="20"/>
  <c r="S92" i="20"/>
  <c r="S48" i="20"/>
  <c r="P9" i="20"/>
  <c r="S281" i="20"/>
  <c r="S345" i="20"/>
  <c r="S32" i="20"/>
  <c r="S141" i="20"/>
  <c r="S199" i="20"/>
  <c r="S205" i="20"/>
  <c r="S36" i="20"/>
  <c r="S332" i="20"/>
  <c r="S270" i="20"/>
  <c r="S164" i="20"/>
  <c r="S109" i="20"/>
  <c r="S150" i="20"/>
  <c r="P30" i="20"/>
  <c r="S287" i="20"/>
  <c r="S74" i="20"/>
  <c r="S339" i="20"/>
  <c r="S51" i="20"/>
  <c r="S124" i="20"/>
  <c r="S58" i="20"/>
  <c r="S104" i="20"/>
  <c r="S144" i="20"/>
  <c r="S316" i="20"/>
  <c r="P281" i="20"/>
  <c r="Q122" i="20"/>
  <c r="R256" i="20"/>
  <c r="P213" i="20"/>
  <c r="P175" i="20"/>
  <c r="P108" i="20"/>
  <c r="P100" i="20"/>
  <c r="P216" i="20"/>
  <c r="P235" i="20"/>
  <c r="P120" i="20"/>
  <c r="P191" i="20"/>
  <c r="P112" i="20"/>
  <c r="R264" i="20"/>
  <c r="P263" i="20"/>
  <c r="P90" i="20"/>
  <c r="Q105" i="20"/>
  <c r="P325" i="20"/>
  <c r="Q146" i="20"/>
  <c r="P356" i="20"/>
  <c r="P137" i="20"/>
  <c r="P297" i="20"/>
  <c r="P334" i="20"/>
  <c r="P206" i="20"/>
  <c r="P32" i="20"/>
  <c r="P333" i="20"/>
  <c r="Q200" i="20"/>
  <c r="P256" i="20"/>
  <c r="P37" i="20"/>
  <c r="R200" i="20"/>
  <c r="P131" i="20"/>
  <c r="P327" i="20"/>
  <c r="P6" i="20"/>
  <c r="P204" i="20"/>
  <c r="R28" i="20"/>
  <c r="R259" i="20"/>
  <c r="R122" i="20"/>
  <c r="P87" i="20"/>
  <c r="P330" i="20"/>
  <c r="P3" i="20"/>
  <c r="Q165" i="20"/>
  <c r="R233" i="20"/>
  <c r="P40" i="20"/>
  <c r="P205" i="20"/>
  <c r="P109" i="20"/>
  <c r="P207" i="20"/>
  <c r="Q24" i="20"/>
  <c r="P79" i="20"/>
  <c r="P237" i="20"/>
  <c r="R239" i="20"/>
  <c r="P94" i="20"/>
  <c r="P88" i="20"/>
  <c r="P25" i="20"/>
  <c r="P29" i="20"/>
  <c r="P156" i="20"/>
  <c r="P78" i="20"/>
  <c r="P317" i="20"/>
  <c r="P152" i="20"/>
  <c r="P142" i="20"/>
  <c r="P352" i="20"/>
  <c r="P307" i="20"/>
  <c r="P225" i="20"/>
  <c r="P266" i="20"/>
  <c r="P62" i="20"/>
  <c r="P162" i="20"/>
  <c r="P312" i="20"/>
  <c r="P67" i="20"/>
  <c r="P188" i="20"/>
  <c r="Q239" i="20"/>
  <c r="P215" i="20"/>
  <c r="P226" i="20"/>
  <c r="P212" i="20"/>
  <c r="P181" i="20"/>
  <c r="R20" i="20"/>
  <c r="Q132" i="20"/>
  <c r="R132" i="20"/>
  <c r="R83" i="20"/>
  <c r="R267" i="20"/>
  <c r="Q267" i="20"/>
  <c r="Q155" i="20"/>
  <c r="R348" i="20"/>
  <c r="Q348" i="20"/>
  <c r="Q220" i="20"/>
  <c r="Q166" i="20"/>
  <c r="Q95" i="20"/>
  <c r="P58" i="20"/>
  <c r="Q172" i="20"/>
  <c r="R172" i="20"/>
  <c r="R10" i="20"/>
  <c r="Q10" i="20"/>
  <c r="Q294" i="20"/>
  <c r="R294" i="20"/>
  <c r="P302" i="20"/>
  <c r="Q289" i="20"/>
  <c r="Q148" i="20"/>
  <c r="R148" i="20"/>
  <c r="R17" i="20"/>
  <c r="Q17" i="20"/>
  <c r="P264" i="20"/>
  <c r="Q300" i="20"/>
  <c r="R227" i="20"/>
  <c r="R195" i="20"/>
  <c r="Q195" i="20"/>
  <c r="P143" i="20"/>
  <c r="R191" i="20"/>
  <c r="R192" i="20"/>
  <c r="R246" i="20"/>
  <c r="Q246" i="20"/>
  <c r="R101" i="20"/>
  <c r="P245" i="20"/>
  <c r="Q213" i="20"/>
  <c r="R213" i="20"/>
  <c r="Q256" i="20"/>
  <c r="Q108" i="20"/>
  <c r="Q201" i="20"/>
  <c r="P246" i="20"/>
  <c r="P174" i="20"/>
  <c r="Q244" i="20"/>
  <c r="R218" i="20"/>
  <c r="Q218" i="20"/>
  <c r="P144" i="20"/>
  <c r="P82" i="20"/>
  <c r="P173" i="20"/>
  <c r="P329" i="20"/>
  <c r="P5" i="20"/>
  <c r="Q65" i="20"/>
  <c r="R65" i="20"/>
  <c r="Q248" i="20"/>
  <c r="Q206" i="20"/>
  <c r="Q32" i="20"/>
  <c r="R32" i="20"/>
  <c r="R37" i="20"/>
  <c r="P294" i="20"/>
  <c r="Q262" i="20"/>
  <c r="R286" i="20"/>
  <c r="Q286" i="20"/>
  <c r="R51" i="20"/>
  <c r="Q51" i="20"/>
  <c r="Q86" i="20"/>
  <c r="R86" i="20"/>
  <c r="R199" i="20"/>
  <c r="Q199" i="20"/>
  <c r="Q232" i="20"/>
  <c r="R232" i="20"/>
  <c r="Q345" i="20"/>
  <c r="R353" i="20"/>
  <c r="Q4" i="20"/>
  <c r="R4" i="20"/>
  <c r="R121" i="20"/>
  <c r="Q121" i="20"/>
  <c r="R247" i="20"/>
  <c r="Q247" i="20"/>
  <c r="Q301" i="20"/>
  <c r="P155" i="20"/>
  <c r="Q271" i="20"/>
  <c r="R271" i="20"/>
  <c r="R285" i="20"/>
  <c r="R50" i="20"/>
  <c r="Q13" i="20"/>
  <c r="R13" i="20"/>
  <c r="R173" i="20"/>
  <c r="P199" i="20"/>
  <c r="P313" i="20"/>
  <c r="Q129" i="20"/>
  <c r="P86" i="20"/>
  <c r="P139" i="20"/>
  <c r="Q133" i="20"/>
  <c r="R133" i="20"/>
  <c r="R23" i="20"/>
  <c r="Q23" i="20"/>
  <c r="Q156" i="20"/>
  <c r="R156" i="20"/>
  <c r="Q182" i="20"/>
  <c r="Q89" i="20"/>
  <c r="R89" i="20"/>
  <c r="P20" i="20"/>
  <c r="P101" i="20"/>
  <c r="R29" i="20"/>
  <c r="Q85" i="20"/>
  <c r="Q291" i="20"/>
  <c r="Q109" i="20"/>
  <c r="P300" i="20"/>
  <c r="P103" i="20"/>
  <c r="P260" i="20"/>
  <c r="P140" i="20"/>
  <c r="Q319" i="20"/>
  <c r="Q67" i="20"/>
  <c r="R67" i="20"/>
  <c r="Q147" i="20"/>
  <c r="P210" i="20"/>
  <c r="Q77" i="20"/>
  <c r="R77" i="20"/>
  <c r="R93" i="20"/>
  <c r="Q93" i="20"/>
  <c r="R49" i="20"/>
  <c r="Q49" i="20"/>
  <c r="R134" i="20"/>
  <c r="Q134" i="20"/>
  <c r="P121" i="20"/>
  <c r="P332" i="20"/>
  <c r="P151" i="20"/>
  <c r="P285" i="20"/>
  <c r="Q354" i="20"/>
  <c r="R354" i="20"/>
  <c r="P262" i="20"/>
  <c r="P286" i="20"/>
  <c r="Q63" i="20"/>
  <c r="R63" i="20"/>
  <c r="R69" i="20"/>
  <c r="Q64" i="20"/>
  <c r="R163" i="20"/>
  <c r="Q163" i="20"/>
  <c r="Q45" i="20"/>
  <c r="Q322" i="20"/>
  <c r="Q331" i="20"/>
  <c r="R331" i="20"/>
  <c r="P219" i="20"/>
  <c r="R325" i="20"/>
  <c r="Q255" i="20"/>
  <c r="R263" i="20"/>
  <c r="Q309" i="20"/>
  <c r="R309" i="20"/>
  <c r="P45" i="20"/>
  <c r="R168" i="20"/>
  <c r="Q168" i="20"/>
  <c r="Q177" i="20"/>
  <c r="R144" i="20"/>
  <c r="Q144" i="20"/>
  <c r="Q113" i="20"/>
  <c r="Q208" i="20"/>
  <c r="Q127" i="20"/>
  <c r="Q125" i="20"/>
  <c r="R303" i="20"/>
  <c r="Q303" i="20"/>
  <c r="R307" i="20"/>
  <c r="R145" i="20"/>
  <c r="Q145" i="20"/>
  <c r="P202" i="20"/>
  <c r="P172" i="20"/>
  <c r="P133" i="20"/>
  <c r="Q91" i="20"/>
  <c r="R91" i="20"/>
  <c r="R6" i="20"/>
  <c r="Q66" i="20"/>
  <c r="R66" i="20"/>
  <c r="P336" i="20"/>
  <c r="P43" i="20"/>
  <c r="P324" i="20"/>
  <c r="P346" i="20"/>
  <c r="Q347" i="20"/>
  <c r="R347" i="20"/>
  <c r="Q131" i="20"/>
  <c r="R131" i="20"/>
  <c r="Q57" i="20"/>
  <c r="Q211" i="20"/>
  <c r="R211" i="20"/>
  <c r="P46" i="20"/>
  <c r="P160" i="20"/>
  <c r="P107" i="20"/>
  <c r="R328" i="20"/>
  <c r="Q313" i="20"/>
  <c r="R313" i="20"/>
  <c r="R114" i="20"/>
  <c r="Q339" i="20"/>
  <c r="Q128" i="20"/>
  <c r="Q254" i="20"/>
  <c r="R254" i="20"/>
  <c r="Q243" i="20"/>
  <c r="Q111" i="20"/>
  <c r="R111" i="20"/>
  <c r="P232" i="20"/>
  <c r="Q295" i="20"/>
  <c r="R94" i="20"/>
  <c r="Q130" i="20"/>
  <c r="Q140" i="20"/>
  <c r="Q194" i="20"/>
  <c r="R194" i="20"/>
  <c r="P328" i="20"/>
  <c r="Q297" i="20"/>
  <c r="Q214" i="20"/>
  <c r="P17" i="20"/>
  <c r="Q7" i="20"/>
  <c r="R7" i="20"/>
  <c r="R78" i="20"/>
  <c r="Q78" i="20"/>
  <c r="R3" i="20"/>
  <c r="Q152" i="20"/>
  <c r="Q188" i="20"/>
  <c r="R188" i="20"/>
  <c r="Q327" i="20"/>
  <c r="P254" i="20"/>
  <c r="Q100" i="20"/>
  <c r="Q112" i="20"/>
  <c r="Q198" i="20"/>
  <c r="R198" i="20"/>
  <c r="Q16" i="20"/>
  <c r="R270" i="20"/>
  <c r="P209" i="20"/>
  <c r="R311" i="20"/>
  <c r="Q104" i="20"/>
  <c r="R104" i="20"/>
  <c r="Q62" i="20"/>
  <c r="R62" i="20"/>
  <c r="R306" i="20"/>
  <c r="Q349" i="20"/>
  <c r="R349" i="20"/>
  <c r="R266" i="20"/>
  <c r="Q22" i="20"/>
  <c r="R22" i="20"/>
  <c r="P220" i="20"/>
  <c r="P27" i="20"/>
  <c r="Q352" i="20"/>
  <c r="R87" i="20"/>
  <c r="Q79" i="20"/>
  <c r="R79" i="20"/>
  <c r="P48" i="20"/>
  <c r="R190" i="20"/>
  <c r="R165" i="20"/>
  <c r="R238" i="20"/>
  <c r="R151" i="20"/>
  <c r="R76" i="20"/>
  <c r="Q355" i="20"/>
  <c r="R355" i="20"/>
  <c r="R296" i="20"/>
  <c r="Q296" i="20"/>
  <c r="R92" i="20"/>
  <c r="Q92" i="20"/>
  <c r="R230" i="20"/>
  <c r="R140" i="20"/>
  <c r="P230" i="20"/>
  <c r="Q2" i="20"/>
  <c r="R2" i="20"/>
  <c r="Q245" i="20"/>
  <c r="R226" i="20"/>
  <c r="Q226" i="20"/>
  <c r="R88" i="20"/>
  <c r="Q184" i="20"/>
  <c r="R184" i="20"/>
  <c r="P105" i="20"/>
  <c r="P159" i="20"/>
  <c r="P128" i="20"/>
  <c r="P311" i="20"/>
  <c r="R216" i="20"/>
  <c r="Q216" i="20"/>
  <c r="Q175" i="20"/>
  <c r="Q9" i="20"/>
  <c r="R258" i="20"/>
  <c r="Q258" i="20"/>
  <c r="P224" i="20"/>
  <c r="P64" i="20"/>
  <c r="Q8" i="20"/>
  <c r="Q323" i="20"/>
  <c r="Q308" i="20"/>
  <c r="R308" i="20"/>
  <c r="Q164" i="20"/>
  <c r="Q222" i="20"/>
  <c r="R222" i="20"/>
  <c r="Q357" i="20"/>
  <c r="R357" i="20"/>
  <c r="P347" i="20"/>
  <c r="Q302" i="20"/>
  <c r="Q120" i="20"/>
  <c r="R120" i="20"/>
  <c r="P104" i="20"/>
  <c r="R187" i="20"/>
  <c r="Q187" i="20"/>
  <c r="Q11" i="20"/>
  <c r="P135" i="20"/>
  <c r="Q123" i="20"/>
  <c r="Q84" i="20"/>
  <c r="P13" i="20"/>
  <c r="P322" i="20"/>
  <c r="P84" i="20"/>
  <c r="Q343" i="20"/>
  <c r="Q209" i="20"/>
  <c r="R209" i="20"/>
  <c r="Q344" i="20"/>
  <c r="Q181" i="20"/>
  <c r="R181" i="20"/>
  <c r="R356" i="20"/>
  <c r="Q356" i="20"/>
  <c r="P10" i="20"/>
  <c r="P287" i="20"/>
  <c r="P122" i="20"/>
  <c r="P345" i="20"/>
  <c r="P141" i="20"/>
  <c r="Q50" i="20"/>
  <c r="Q281" i="20"/>
  <c r="Q249" i="20"/>
  <c r="R249" i="20"/>
  <c r="Q171" i="20"/>
  <c r="Q47" i="20"/>
  <c r="R47" i="20"/>
  <c r="R115" i="20"/>
  <c r="R310" i="20"/>
  <c r="P81" i="20"/>
  <c r="P214" i="20"/>
  <c r="R30" i="20"/>
  <c r="Q30" i="20"/>
  <c r="R110" i="20"/>
  <c r="P355" i="20"/>
  <c r="P349" i="20"/>
  <c r="P52" i="20"/>
  <c r="P353" i="20"/>
  <c r="P335" i="20"/>
  <c r="P168" i="20"/>
  <c r="R207" i="20"/>
  <c r="Q207" i="20"/>
  <c r="P227" i="20"/>
  <c r="P102" i="20"/>
  <c r="P167" i="20"/>
  <c r="P255" i="20"/>
  <c r="P145" i="20"/>
  <c r="R299" i="20"/>
  <c r="Q299" i="20"/>
  <c r="Q70" i="20"/>
  <c r="R70" i="20"/>
  <c r="Q219" i="20"/>
  <c r="Q269" i="20"/>
  <c r="R269" i="20"/>
  <c r="P69" i="20"/>
  <c r="P4" i="20"/>
  <c r="P83" i="20"/>
  <c r="R304" i="20"/>
  <c r="R196" i="20"/>
  <c r="Q48" i="20"/>
  <c r="R48" i="20"/>
  <c r="Q202" i="20"/>
  <c r="R160" i="20"/>
  <c r="Q160" i="20"/>
  <c r="R235" i="20"/>
  <c r="Q44" i="20"/>
  <c r="R44" i="20"/>
  <c r="Q174" i="20"/>
  <c r="Q183" i="20"/>
  <c r="Q124" i="20"/>
  <c r="P298" i="20"/>
  <c r="P238" i="20"/>
  <c r="P299" i="20"/>
  <c r="R288" i="20"/>
  <c r="Q288" i="20"/>
  <c r="Q75" i="20"/>
  <c r="R75" i="20"/>
  <c r="Q221" i="20"/>
  <c r="Q340" i="20"/>
  <c r="P31" i="20"/>
  <c r="P288" i="20"/>
  <c r="Q90" i="20"/>
  <c r="R90" i="20"/>
  <c r="Q74" i="20"/>
  <c r="R74" i="20"/>
  <c r="R59" i="20"/>
  <c r="Q59" i="20"/>
  <c r="P80" i="20"/>
  <c r="P177" i="20"/>
  <c r="Q5" i="20"/>
  <c r="R193" i="20"/>
  <c r="Q193" i="20"/>
  <c r="R231" i="20"/>
  <c r="Q231" i="20"/>
  <c r="Q157" i="20"/>
  <c r="P66" i="20"/>
  <c r="P163" i="20"/>
  <c r="P89" i="20"/>
  <c r="P247" i="20"/>
  <c r="P314" i="20"/>
  <c r="Q240" i="20"/>
  <c r="R240" i="20"/>
  <c r="Q237" i="20"/>
  <c r="R237" i="20"/>
  <c r="R280" i="20"/>
  <c r="Q280" i="20"/>
  <c r="P132" i="20"/>
  <c r="P271" i="20"/>
  <c r="Q58" i="20"/>
  <c r="R58" i="20"/>
  <c r="Q135" i="20"/>
  <c r="R135" i="20"/>
  <c r="R31" i="20"/>
  <c r="Q31" i="20"/>
  <c r="R274" i="20"/>
  <c r="Q274" i="20"/>
  <c r="R139" i="20"/>
  <c r="R46" i="20"/>
  <c r="Q46" i="20"/>
  <c r="Q43" i="20"/>
  <c r="R225" i="20"/>
  <c r="Q225" i="20"/>
  <c r="P331" i="20"/>
  <c r="P111" i="20"/>
  <c r="P223" i="20"/>
  <c r="Q141" i="20"/>
  <c r="R141" i="20"/>
  <c r="P24" i="20"/>
  <c r="P354" i="20"/>
  <c r="P296" i="20"/>
  <c r="P321" i="20"/>
  <c r="P340" i="20"/>
  <c r="P154" i="20"/>
  <c r="Q159" i="20"/>
  <c r="R138" i="20"/>
  <c r="R282" i="20"/>
  <c r="Q282" i="20"/>
  <c r="Q346" i="20"/>
  <c r="R346" i="20"/>
  <c r="R81" i="20"/>
  <c r="P166" i="20"/>
  <c r="P63" i="20"/>
  <c r="Q73" i="20"/>
  <c r="R73" i="20"/>
  <c r="R178" i="20"/>
  <c r="Q178" i="20"/>
  <c r="Q279" i="20"/>
  <c r="Q167" i="20"/>
  <c r="P18" i="20"/>
  <c r="P269" i="20"/>
  <c r="P85" i="20"/>
  <c r="P73" i="20"/>
  <c r="R312" i="20"/>
  <c r="R25" i="20"/>
  <c r="R162" i="20"/>
  <c r="R107" i="20"/>
  <c r="Q107" i="20"/>
  <c r="P171" i="20"/>
  <c r="P138" i="20"/>
  <c r="Q276" i="20" l="1"/>
  <c r="Q21" i="20"/>
  <c r="Q126" i="20"/>
  <c r="P185" i="20"/>
  <c r="R126" i="20"/>
  <c r="R210" i="20"/>
  <c r="R342" i="20"/>
  <c r="R119" i="20"/>
  <c r="P180" i="20"/>
  <c r="R176" i="20"/>
  <c r="R276" i="20"/>
  <c r="R278" i="20"/>
  <c r="R186" i="20"/>
  <c r="Q27" i="20"/>
  <c r="P253" i="20"/>
  <c r="P276" i="20"/>
  <c r="Q253" i="20"/>
  <c r="R180" i="20"/>
  <c r="R99" i="20"/>
  <c r="R273" i="20"/>
  <c r="Q277" i="20"/>
  <c r="Q278" i="20"/>
  <c r="P72" i="20"/>
  <c r="P54" i="20"/>
  <c r="Q228" i="20"/>
  <c r="Q12" i="20"/>
  <c r="R279" i="20"/>
  <c r="R228" i="20"/>
  <c r="R12" i="20"/>
  <c r="Q72" i="20"/>
  <c r="Q242" i="20"/>
  <c r="R21" i="20"/>
  <c r="P241" i="20"/>
  <c r="P338" i="20"/>
  <c r="Q236" i="20"/>
  <c r="R338" i="20"/>
  <c r="P337" i="20"/>
  <c r="P179" i="20"/>
  <c r="Q265" i="20"/>
  <c r="R27" i="20"/>
  <c r="Q60" i="20"/>
  <c r="R265" i="20"/>
  <c r="Q283" i="20"/>
  <c r="P252" i="20"/>
  <c r="R252" i="20"/>
  <c r="R241" i="20"/>
  <c r="Q217" i="20"/>
  <c r="Q179" i="20"/>
  <c r="R217" i="20"/>
  <c r="Q97" i="20"/>
  <c r="Q273" i="20"/>
  <c r="R71" i="20"/>
  <c r="P99" i="20"/>
  <c r="R257" i="20"/>
  <c r="R68" i="20"/>
  <c r="R38" i="20"/>
  <c r="R15" i="20"/>
  <c r="P38" i="20"/>
  <c r="Q234" i="20"/>
  <c r="R203" i="20"/>
  <c r="P35" i="20"/>
  <c r="P189" i="20"/>
  <c r="R61" i="20"/>
  <c r="Q189" i="20"/>
  <c r="P257" i="20"/>
  <c r="P15" i="20"/>
  <c r="P326" i="20"/>
  <c r="Q284" i="20"/>
  <c r="R34" i="20"/>
  <c r="R97" i="20"/>
  <c r="R35" i="20"/>
  <c r="R293" i="20"/>
  <c r="Q261" i="20"/>
  <c r="P97" i="20"/>
  <c r="P234" i="20"/>
  <c r="P125" i="20"/>
  <c r="P186" i="20"/>
  <c r="P275" i="20"/>
  <c r="Q53" i="20"/>
  <c r="Q54" i="20"/>
  <c r="R56" i="20"/>
  <c r="P39" i="20"/>
  <c r="R11" i="20"/>
  <c r="Q337" i="20"/>
  <c r="R125" i="20"/>
  <c r="P53" i="20"/>
  <c r="R316" i="20"/>
  <c r="Q99" i="20"/>
  <c r="Q170" i="20"/>
  <c r="P68" i="20"/>
  <c r="Q203" i="20"/>
  <c r="P316" i="20"/>
  <c r="Q197" i="20"/>
  <c r="P56" i="20"/>
  <c r="P98" i="20"/>
  <c r="R326" i="20"/>
  <c r="Q210" i="20"/>
  <c r="Q293" i="20"/>
  <c r="Q71" i="20"/>
  <c r="Q351" i="20"/>
  <c r="R170" i="20"/>
  <c r="Q56" i="20"/>
  <c r="P284" i="20"/>
  <c r="R351" i="20"/>
  <c r="P341" i="20"/>
  <c r="Q176" i="20"/>
  <c r="P261" i="20"/>
  <c r="Q34" i="20"/>
  <c r="Q341" i="20"/>
  <c r="P150" i="20"/>
  <c r="Q150" i="20"/>
  <c r="Q290" i="20"/>
  <c r="Q292" i="20"/>
  <c r="Q14" i="20"/>
  <c r="P96" i="20"/>
  <c r="Q96" i="20"/>
  <c r="P117" i="20"/>
  <c r="R117" i="20"/>
  <c r="Q158" i="20"/>
  <c r="R337" i="20"/>
  <c r="Q272" i="20"/>
  <c r="Q98" i="20"/>
  <c r="R272" i="20"/>
  <c r="R292" i="20"/>
  <c r="Q233" i="20"/>
  <c r="P158" i="20"/>
  <c r="R14" i="20"/>
  <c r="R242" i="20"/>
  <c r="P161" i="20"/>
  <c r="R315" i="20"/>
  <c r="P290" i="20"/>
  <c r="Q169" i="20"/>
  <c r="P283" i="20"/>
  <c r="R39" i="20"/>
  <c r="R8" i="20"/>
  <c r="R55" i="20"/>
  <c r="R197" i="20"/>
  <c r="P250" i="20"/>
  <c r="Q190" i="20"/>
  <c r="Q185" i="20"/>
  <c r="Q19" i="20"/>
  <c r="P149" i="20"/>
  <c r="Q315" i="20"/>
  <c r="Q342" i="20"/>
  <c r="R116" i="20"/>
  <c r="Q161" i="20"/>
  <c r="P342" i="20"/>
  <c r="R169" i="20"/>
  <c r="R277" i="20"/>
  <c r="R350" i="20"/>
  <c r="Q229" i="20"/>
  <c r="P33" i="20"/>
  <c r="P236" i="20"/>
  <c r="Q275" i="20"/>
  <c r="P277" i="20"/>
  <c r="Q18" i="20"/>
  <c r="P350" i="20"/>
  <c r="P55" i="20"/>
  <c r="R106" i="20"/>
  <c r="R305" i="20"/>
  <c r="P169" i="20"/>
  <c r="R287" i="20"/>
  <c r="P19" i="20"/>
  <c r="P106" i="20"/>
  <c r="P278" i="20"/>
  <c r="P279" i="20"/>
  <c r="P119" i="20"/>
  <c r="R16" i="20"/>
  <c r="Q305" i="20"/>
  <c r="R289" i="20"/>
  <c r="Q149" i="20"/>
  <c r="R229" i="20"/>
  <c r="P8" i="20"/>
</calcChain>
</file>

<file path=xl/sharedStrings.xml><?xml version="1.0" encoding="utf-8"?>
<sst xmlns="http://schemas.openxmlformats.org/spreadsheetml/2006/main" count="92" uniqueCount="76">
  <si>
    <t>RateCurve</t>
  </si>
  <si>
    <t>Currency</t>
  </si>
  <si>
    <t>AUD</t>
  </si>
  <si>
    <t>FlatForward</t>
  </si>
  <si>
    <t>H0</t>
  </si>
  <si>
    <t>M0</t>
  </si>
  <si>
    <t>U0</t>
  </si>
  <si>
    <t>Z0</t>
  </si>
  <si>
    <t>GBP</t>
  </si>
  <si>
    <t>USD</t>
  </si>
  <si>
    <t>EUR</t>
  </si>
  <si>
    <t>PricingStructureType</t>
  </si>
  <si>
    <t>MarketName</t>
  </si>
  <si>
    <t>AUD-LIBOR-BBA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</si>
  <si>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</si>
  <si>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</si>
  <si>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</si>
  <si>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</si>
  <si>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</si>
  <si>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</si>
  <si>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</si>
  <si>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</si>
  <si>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</si>
  <si>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</si>
  <si>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</si>
  <si>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</si>
  <si>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</si>
  <si>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</si>
  <si>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M2</t>
  </si>
  <si>
    <t>U2</t>
  </si>
  <si>
    <t>Z2</t>
  </si>
  <si>
    <t>Current version:</t>
  </si>
  <si>
    <t>CurveList</t>
  </si>
  <si>
    <t>QR_LIVE</t>
  </si>
  <si>
    <t>AUD-BBR-BBSW</t>
  </si>
  <si>
    <t>NZD</t>
  </si>
  <si>
    <t>NZD-BBR-FRA</t>
  </si>
  <si>
    <t>EUR-LIBOR-BBA</t>
  </si>
  <si>
    <t>EOD_Sydney</t>
  </si>
  <si>
    <t>Market</t>
  </si>
  <si>
    <t>Function</t>
  </si>
  <si>
    <t>Date</t>
  </si>
  <si>
    <t>DF</t>
  </si>
  <si>
    <t>f</t>
  </si>
  <si>
    <t>r</t>
  </si>
  <si>
    <t>USD-Federal Funds-H15-OIS-COMPOUND</t>
  </si>
  <si>
    <t>CalypsoAlgo4</t>
  </si>
  <si>
    <t>COE</t>
  </si>
  <si>
    <t>GBP-WMBA-SONIA-COMPOUND</t>
  </si>
  <si>
    <t>EUR-EURONIA-OIS-COMPOUND</t>
  </si>
  <si>
    <t>AUD-AONIA-OIS-COMPOUND</t>
  </si>
  <si>
    <t>DF 1</t>
  </si>
  <si>
    <t>DF 2</t>
  </si>
  <si>
    <t>DF 3</t>
  </si>
  <si>
    <t>DF 4</t>
  </si>
  <si>
    <t>DF 5</t>
  </si>
  <si>
    <t>6m-3m</t>
  </si>
  <si>
    <t>3m-1m</t>
  </si>
  <si>
    <t>3m-1d</t>
  </si>
  <si>
    <t>Darte</t>
  </si>
  <si>
    <t>DF 6</t>
  </si>
  <si>
    <t>DF 7</t>
  </si>
  <si>
    <t>Test</t>
  </si>
  <si>
    <t>Market.QR_LIVE.RateCurve.AUD-BBR-BBSW-3M</t>
  </si>
  <si>
    <t>Market.QR_LIVE.RateCurve.AUD-AONIA-OIS-COMPOUND-1D</t>
  </si>
  <si>
    <t>Market.QR_LIVE.RateCurve.AUD-BBR-BBSW-6M</t>
  </si>
  <si>
    <t>Market.QR_LIVE.RateCurve.AUD-BBR-BBSW-1M</t>
  </si>
  <si>
    <t>Market.QR_LIVE.DiscountCurve.AUD-LIBOR-SENIOR</t>
  </si>
  <si>
    <t>Market.EOD_Sydney.RateCurve.AUD-BBR-BBSW-3M</t>
  </si>
  <si>
    <t>Market.Test.RateCurve.AUD-BBR-BBSW-3M</t>
  </si>
  <si>
    <t>BaseDate</t>
  </si>
  <si>
    <t>Asset</t>
  </si>
  <si>
    <t>Rate</t>
  </si>
  <si>
    <t>Days</t>
  </si>
  <si>
    <t>Zero</t>
  </si>
  <si>
    <t>Cleared 3m X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</si>
</sst>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0.000%"/>
    <numFmt numFmtId="165" formatCode="&quot;$&quot;#,##0\ ;\(&quot;$&quot;#,##0\)"/>
    <numFmt numFmtId="166" formatCode="0.00_)"/>
    <numFmt numFmtId="167" formatCode="#,##0.0;#,##0.0"/>
    <numFmt numFmtId="168" formatCode="\+#,##0.00;\-#,##0.00"/>
    <numFmt numFmtId="169" formatCode="d/mm/yyyy;@"/>
    <numFmt numFmtId="170" formatCode="0.0000%"/>
    <numFmt numFmtId="171" formatCode="d/m/yyyy;@"/>
  </numFmts>
  <fonts count="25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0" fontId="1" fillId="2" borderId="0"/>
    <xf numFmtId="9" fontId="7" fillId="0" borderId="0" applyFont="0" applyFill="0" applyBorder="0" applyAlignment="0" applyProtection="0"/>
    <xf numFmtId="0" fontId="1" fillId="0" borderId="0" applyNumberFormat="0" applyFill="0" applyBorder="0" applyAlignment="0" applyProtection="0">
      <alignment horizontal="left" wrapText="1"/>
    </xf>
    <xf numFmtId="0" fontId="10" fillId="9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1" fillId="10" borderId="0" applyNumberFormat="0" applyBorder="0">
      <alignment horizontal="right" vertical="center"/>
    </xf>
    <xf numFmtId="19" fontId="11" fillId="10" borderId="2" applyNumberFormat="0" applyBorder="0">
      <alignment horizontal="left" vertical="center"/>
    </xf>
    <xf numFmtId="2" fontId="12" fillId="11" borderId="0">
      <alignment horizontal="center" vertical="center"/>
    </xf>
    <xf numFmtId="2" fontId="12" fillId="11" borderId="5" applyBorder="0">
      <alignment horizontal="left" vertical="center"/>
    </xf>
    <xf numFmtId="0" fontId="11" fillId="10" borderId="0">
      <alignment horizontal="right" vertical="center"/>
    </xf>
    <xf numFmtId="19" fontId="13" fillId="10" borderId="9" applyNumberFormat="0" applyBorder="0">
      <alignment horizontal="left" vertical="center" indent="1"/>
    </xf>
    <xf numFmtId="2" fontId="14" fillId="11" borderId="13" applyBorder="0">
      <alignment horizontal="left" vertical="center" indent="1"/>
    </xf>
    <xf numFmtId="2" fontId="14" fillId="11" borderId="1" applyBorder="0">
      <alignment horizontal="center" vertical="center"/>
    </xf>
    <xf numFmtId="2" fontId="1" fillId="12" borderId="14" applyBorder="0">
      <alignment horizontal="left" vertical="center" indent="1"/>
    </xf>
    <xf numFmtId="0" fontId="1" fillId="12" borderId="0">
      <alignment horizontal="right" vertical="center"/>
    </xf>
    <xf numFmtId="2" fontId="1" fillId="12" borderId="2" applyNumberFormat="0" applyBorder="0">
      <alignment horizontal="right" vertical="center"/>
    </xf>
    <xf numFmtId="2" fontId="15" fillId="13" borderId="9" applyBorder="0">
      <alignment horizontal="left" vertical="center" indent="1"/>
    </xf>
    <xf numFmtId="2" fontId="15" fillId="13" borderId="0">
      <alignment horizontal="right" vertical="center"/>
    </xf>
    <xf numFmtId="2" fontId="15" fillId="13" borderId="5" applyBorder="0">
      <alignment horizontal="left" vertical="center"/>
    </xf>
    <xf numFmtId="2" fontId="15" fillId="13" borderId="15" applyBorder="0">
      <alignment horizontal="center" vertical="center"/>
    </xf>
    <xf numFmtId="19" fontId="13" fillId="14" borderId="16" applyNumberFormat="0" applyBorder="0">
      <alignment horizontal="left" vertical="center"/>
    </xf>
    <xf numFmtId="15" fontId="13" fillId="14" borderId="1" applyNumberFormat="0" applyBorder="0">
      <alignment horizontal="right" vertical="center"/>
    </xf>
    <xf numFmtId="19" fontId="13" fillId="14" borderId="3" applyNumberFormat="0" applyBorder="0">
      <alignment horizontal="right" vertical="center"/>
    </xf>
    <xf numFmtId="2" fontId="14" fillId="15" borderId="17" applyBorder="0">
      <alignment horizontal="left" vertical="center" indent="1"/>
    </xf>
    <xf numFmtId="2" fontId="14" fillId="15" borderId="5" applyNumberFormat="0">
      <alignment horizontal="center" vertical="center"/>
    </xf>
    <xf numFmtId="2" fontId="14" fillId="15" borderId="5" applyNumberFormat="0" applyBorder="0">
      <alignment horizontal="left" vertical="center"/>
    </xf>
    <xf numFmtId="2" fontId="1" fillId="16" borderId="3" applyNumberFormat="0" applyBorder="0">
      <alignment horizontal="right" vertical="center"/>
    </xf>
    <xf numFmtId="0" fontId="1" fillId="0" borderId="0" applyNumberFormat="0" applyFont="0" applyFill="0" applyBorder="0" applyAlignment="0"/>
    <xf numFmtId="166" fontId="16" fillId="0" borderId="0"/>
    <xf numFmtId="0" fontId="1" fillId="0" borderId="0"/>
    <xf numFmtId="0" fontId="8" fillId="4" borderId="4" applyNumberFormat="0" applyBorder="0">
      <alignment horizontal="left" vertical="center"/>
    </xf>
    <xf numFmtId="2" fontId="8" fillId="4" borderId="5" applyNumberFormat="0" applyBorder="0">
      <alignment horizontal="left" vertical="center"/>
    </xf>
    <xf numFmtId="2" fontId="15" fillId="13" borderId="8" applyNumberFormat="0" applyBorder="0">
      <alignment horizontal="left" vertical="center"/>
    </xf>
    <xf numFmtId="2" fontId="15" fillId="13" borderId="5" applyNumberFormat="0" applyBorder="0">
      <alignment horizontal="left" vertical="center"/>
    </xf>
    <xf numFmtId="19" fontId="1" fillId="17" borderId="10" applyNumberFormat="0" applyBorder="0">
      <alignment horizontal="left" vertical="center" indent="1"/>
    </xf>
    <xf numFmtId="0" fontId="1" fillId="17" borderId="0">
      <alignment horizontal="right" vertical="center"/>
    </xf>
    <xf numFmtId="19" fontId="1" fillId="17" borderId="3" applyNumberFormat="0" applyBorder="0">
      <alignment horizontal="right" vertical="center"/>
    </xf>
    <xf numFmtId="2" fontId="17" fillId="18" borderId="13" applyBorder="0">
      <alignment horizontal="left" vertical="center" indent="1"/>
    </xf>
    <xf numFmtId="2" fontId="17" fillId="18" borderId="0">
      <alignment horizontal="center" vertical="center"/>
    </xf>
    <xf numFmtId="2" fontId="17" fillId="18" borderId="6">
      <alignment horizontal="left" vertical="center"/>
    </xf>
    <xf numFmtId="0" fontId="18" fillId="19" borderId="15">
      <alignment horizontal="center"/>
    </xf>
    <xf numFmtId="9" fontId="1" fillId="0" borderId="0" applyFont="0" applyFill="0" applyBorder="0" applyAlignment="0" applyProtection="0"/>
    <xf numFmtId="164" fontId="19" fillId="20" borderId="0" applyNumberFormat="0" applyBorder="0">
      <alignment horizontal="right" vertical="center"/>
    </xf>
    <xf numFmtId="164" fontId="19" fillId="20" borderId="0" applyNumberFormat="0" applyBorder="0">
      <alignment horizontal="right" vertical="center"/>
    </xf>
    <xf numFmtId="0" fontId="20" fillId="21" borderId="15" applyNumberFormat="0">
      <alignment horizontal="center" vertical="center"/>
    </xf>
    <xf numFmtId="0" fontId="20" fillId="21" borderId="0" applyNumberFormat="0" applyBorder="0">
      <alignment horizontal="left" vertical="center" indent="1"/>
    </xf>
    <xf numFmtId="167" fontId="21" fillId="22" borderId="0">
      <alignment horizontal="center" vertical="center"/>
    </xf>
    <xf numFmtId="168" fontId="22" fillId="23" borderId="0">
      <alignment horizontal="center" vertical="center"/>
      <protection locked="0"/>
    </xf>
    <xf numFmtId="0" fontId="1" fillId="0" borderId="0">
      <alignment horizontal="left" wrapText="1"/>
    </xf>
    <xf numFmtId="2" fontId="23" fillId="24" borderId="4" applyNumberFormat="0" applyFill="0" applyBorder="0" applyAlignment="0">
      <alignment horizontal="center"/>
      <protection locked="0"/>
    </xf>
    <xf numFmtId="2" fontId="1" fillId="25" borderId="5" applyNumberFormat="0" applyBorder="0">
      <alignment horizontal="right" vertical="center"/>
    </xf>
    <xf numFmtId="2" fontId="1" fillId="25" borderId="0">
      <alignment horizontal="right" vertical="center"/>
    </xf>
    <xf numFmtId="2" fontId="15" fillId="26" borderId="15">
      <alignment horizontal="center" vertical="center"/>
    </xf>
    <xf numFmtId="2" fontId="15" fillId="26" borderId="0" applyNumberFormat="0" applyBorder="0">
      <alignment horizontal="left" vertical="center"/>
    </xf>
    <xf numFmtId="2" fontId="15" fillId="26" borderId="15">
      <alignment horizontal="center" vertical="center"/>
    </xf>
    <xf numFmtId="38" fontId="24" fillId="0" borderId="0" applyFont="0" applyFill="0" applyBorder="0" applyAlignment="0" applyProtection="0"/>
    <xf numFmtId="0" fontId="24" fillId="0" borderId="0"/>
    <xf numFmtId="0" fontId="1" fillId="2" borderId="0"/>
  </cellStyleXfs>
  <cellXfs count="55">
    <xf numFmtId="0" fontId="0" fillId="0" borderId="0" xfId="0"/>
    <xf numFmtId="0" fontId="3" fillId="0" borderId="0" xfId="0" applyFont="1"/>
    <xf numFmtId="0" fontId="4" fillId="0" borderId="6" xfId="0" applyFont="1" applyFill="1" applyBorder="1" applyAlignment="1">
      <alignment horizontal="center"/>
    </xf>
    <xf numFmtId="0" fontId="3" fillId="0" borderId="3" xfId="0" applyFont="1" applyBorder="1"/>
    <xf numFmtId="0" fontId="4" fillId="0" borderId="7" xfId="0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3" borderId="9" xfId="62" applyFont="1" applyFill="1" applyBorder="1" applyAlignment="1">
      <alignment horizontal="center"/>
    </xf>
    <xf numFmtId="0" fontId="5" fillId="3" borderId="10" xfId="62" applyFont="1" applyFill="1" applyBorder="1" applyAlignment="1">
      <alignment horizontal="center"/>
    </xf>
    <xf numFmtId="0" fontId="5" fillId="3" borderId="11" xfId="62" applyFont="1" applyFill="1" applyBorder="1" applyAlignment="1">
      <alignment horizontal="center"/>
    </xf>
    <xf numFmtId="0" fontId="2" fillId="27" borderId="15" xfId="0" applyFont="1" applyFill="1" applyBorder="1" applyAlignment="1">
      <alignment textRotation="90"/>
    </xf>
    <xf numFmtId="10" fontId="2" fillId="27" borderId="15" xfId="46" applyNumberFormat="1" applyFont="1" applyFill="1" applyBorder="1" applyAlignment="1">
      <alignment textRotation="90"/>
    </xf>
    <xf numFmtId="0" fontId="3" fillId="0" borderId="0" xfId="0" applyFont="1" applyAlignment="1">
      <alignment textRotation="90"/>
    </xf>
    <xf numFmtId="171" fontId="3" fillId="0" borderId="5" xfId="0" applyNumberFormat="1" applyFont="1" applyBorder="1"/>
    <xf numFmtId="10" fontId="3" fillId="0" borderId="3" xfId="46" applyNumberFormat="1" applyFont="1" applyBorder="1"/>
    <xf numFmtId="171" fontId="3" fillId="0" borderId="6" xfId="0" applyNumberFormat="1" applyFont="1" applyBorder="1"/>
    <xf numFmtId="10" fontId="3" fillId="0" borderId="0" xfId="46" applyNumberFormat="1" applyFont="1"/>
    <xf numFmtId="10" fontId="3" fillId="0" borderId="0" xfId="0" applyNumberFormat="1" applyFont="1"/>
    <xf numFmtId="10" fontId="3" fillId="0" borderId="0" xfId="2" applyNumberFormat="1" applyFont="1"/>
    <xf numFmtId="171" fontId="3" fillId="0" borderId="0" xfId="0" applyNumberFormat="1" applyFont="1"/>
    <xf numFmtId="10" fontId="2" fillId="27" borderId="15" xfId="46" applyNumberFormat="1" applyFont="1" applyFill="1" applyBorder="1" applyAlignment="1"/>
    <xf numFmtId="0" fontId="2" fillId="27" borderId="15" xfId="0" applyFont="1" applyFill="1" applyBorder="1" applyAlignment="1"/>
    <xf numFmtId="170" fontId="0" fillId="0" borderId="2" xfId="2" applyNumberFormat="1" applyFont="1" applyBorder="1"/>
    <xf numFmtId="170" fontId="0" fillId="0" borderId="3" xfId="2" applyNumberFormat="1" applyFont="1" applyBorder="1"/>
    <xf numFmtId="0" fontId="0" fillId="0" borderId="3" xfId="0" applyBorder="1"/>
    <xf numFmtId="0" fontId="0" fillId="0" borderId="19" xfId="0" applyBorder="1"/>
    <xf numFmtId="0" fontId="1" fillId="8" borderId="18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0" fontId="0" fillId="0" borderId="5" xfId="2" applyNumberFormat="1" applyFont="1" applyBorder="1"/>
    <xf numFmtId="170" fontId="0" fillId="0" borderId="6" xfId="2" applyNumberFormat="1" applyFont="1" applyBorder="1"/>
    <xf numFmtId="0" fontId="0" fillId="28" borderId="5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0" fillId="28" borderId="7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7" borderId="5" xfId="0" applyFont="1" applyFill="1" applyBorder="1" applyAlignment="1"/>
    <xf numFmtId="14" fontId="0" fillId="29" borderId="18" xfId="0" applyNumberForma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5" borderId="19" xfId="0" applyFont="1" applyFill="1" applyBorder="1" applyAlignment="1">
      <alignment horizontal="center"/>
    </xf>
    <xf numFmtId="0" fontId="1" fillId="29" borderId="1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6" borderId="1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8" xfId="0" applyFill="1" applyBorder="1" applyAlignment="1">
      <alignment horizontal="center"/>
    </xf>
  </cellXfs>
  <cellStyles count="63">
    <cellStyle name="_Copy of Portfolios to Archeus 6-3-04 (2)" xfId="3" xr:uid="{00000000-0005-0000-0000-000000000000}"/>
    <cellStyle name="back" xfId="4" xr:uid="{00000000-0005-0000-0000-000001000000}"/>
    <cellStyle name="Comma0" xfId="5" xr:uid="{00000000-0005-0000-0000-000002000000}"/>
    <cellStyle name="Currency 2" xfId="6" xr:uid="{00000000-0005-0000-0000-000003000000}"/>
    <cellStyle name="Currency0" xfId="7" xr:uid="{00000000-0005-0000-0000-000004000000}"/>
    <cellStyle name="Date" xfId="8" xr:uid="{00000000-0005-0000-0000-000005000000}"/>
    <cellStyle name="Fixed" xfId="9" xr:uid="{00000000-0005-0000-0000-000006000000}"/>
    <cellStyle name="InfoDataColumn" xfId="10" xr:uid="{00000000-0005-0000-0000-000007000000}"/>
    <cellStyle name="InfoDataRow" xfId="11" xr:uid="{00000000-0005-0000-0000-000008000000}"/>
    <cellStyle name="InfoLabelColumn" xfId="12" xr:uid="{00000000-0005-0000-0000-000009000000}"/>
    <cellStyle name="InfoLabelRow" xfId="13" xr:uid="{00000000-0005-0000-0000-00000A000000}"/>
    <cellStyle name="InfolDataColumn" xfId="14" xr:uid="{00000000-0005-0000-0000-00000B000000}"/>
    <cellStyle name="InformationalData" xfId="15" xr:uid="{00000000-0005-0000-0000-00000C000000}"/>
    <cellStyle name="InformationalLabel" xfId="16" xr:uid="{00000000-0005-0000-0000-00000D000000}"/>
    <cellStyle name="InformationalLabelTop" xfId="17" xr:uid="{00000000-0005-0000-0000-00000E000000}"/>
    <cellStyle name="InputData" xfId="18" xr:uid="{00000000-0005-0000-0000-00000F000000}"/>
    <cellStyle name="InputDataColumn" xfId="19" xr:uid="{00000000-0005-0000-0000-000010000000}"/>
    <cellStyle name="InputDataRow" xfId="20" xr:uid="{00000000-0005-0000-0000-000011000000}"/>
    <cellStyle name="InputLabel" xfId="21" xr:uid="{00000000-0005-0000-0000-000012000000}"/>
    <cellStyle name="InputLabelColumn" xfId="22" xr:uid="{00000000-0005-0000-0000-000013000000}"/>
    <cellStyle name="InputLabelRow" xfId="23" xr:uid="{00000000-0005-0000-0000-000014000000}"/>
    <cellStyle name="InputLabelTop" xfId="24" xr:uid="{00000000-0005-0000-0000-000015000000}"/>
    <cellStyle name="IntermediateData" xfId="25" xr:uid="{00000000-0005-0000-0000-000016000000}"/>
    <cellStyle name="IntermediateDataColumn" xfId="26" xr:uid="{00000000-0005-0000-0000-000017000000}"/>
    <cellStyle name="IntermediateDataRow" xfId="27" xr:uid="{00000000-0005-0000-0000-000018000000}"/>
    <cellStyle name="IntermediateLabel" xfId="28" xr:uid="{00000000-0005-0000-0000-000019000000}"/>
    <cellStyle name="IntermediateLabelColumn" xfId="29" xr:uid="{00000000-0005-0000-0000-00001A000000}"/>
    <cellStyle name="IntermediateLabelRow" xfId="30" xr:uid="{00000000-0005-0000-0000-00001B000000}"/>
    <cellStyle name="InvalidCell" xfId="31" xr:uid="{00000000-0005-0000-0000-00001C000000}"/>
    <cellStyle name="NewSheet" xfId="32" xr:uid="{00000000-0005-0000-0000-00001D000000}"/>
    <cellStyle name="Normal" xfId="0" builtinId="0"/>
    <cellStyle name="Normal - Style1" xfId="33" xr:uid="{00000000-0005-0000-0000-00001F000000}"/>
    <cellStyle name="Normal 2" xfId="34" xr:uid="{00000000-0005-0000-0000-000020000000}"/>
    <cellStyle name="Normal_Sheet1" xfId="1" xr:uid="{00000000-0005-0000-0000-000021000000}"/>
    <cellStyle name="Normal_Sheet1 2_RateVols Examples 2" xfId="62" xr:uid="{00000000-0005-0000-0000-000022000000}"/>
    <cellStyle name="ObjectDataColumn" xfId="35" xr:uid="{00000000-0005-0000-0000-000023000000}"/>
    <cellStyle name="ObjectDataRow" xfId="36" xr:uid="{00000000-0005-0000-0000-000024000000}"/>
    <cellStyle name="ObjectLabelColumn" xfId="37" xr:uid="{00000000-0005-0000-0000-000025000000}"/>
    <cellStyle name="ObjectLabelRow" xfId="38" xr:uid="{00000000-0005-0000-0000-000026000000}"/>
    <cellStyle name="OutputData" xfId="39" xr:uid="{00000000-0005-0000-0000-000027000000}"/>
    <cellStyle name="OutputDataColumn" xfId="40" xr:uid="{00000000-0005-0000-0000-000028000000}"/>
    <cellStyle name="OutputDataRow" xfId="41" xr:uid="{00000000-0005-0000-0000-000029000000}"/>
    <cellStyle name="OutputLabel" xfId="42" xr:uid="{00000000-0005-0000-0000-00002A000000}"/>
    <cellStyle name="OutputLabelColumn" xfId="43" xr:uid="{00000000-0005-0000-0000-00002B000000}"/>
    <cellStyle name="OutputLabelRow" xfId="44" xr:uid="{00000000-0005-0000-0000-00002C000000}"/>
    <cellStyle name="PanelLabel" xfId="45" xr:uid="{00000000-0005-0000-0000-00002D000000}"/>
    <cellStyle name="Percent" xfId="2" builtinId="5"/>
    <cellStyle name="Percent 2" xfId="46" xr:uid="{00000000-0005-0000-0000-00002F000000}"/>
    <cellStyle name="PersonalDataColumn" xfId="47" xr:uid="{00000000-0005-0000-0000-000030000000}"/>
    <cellStyle name="PersonalDataRow" xfId="48" xr:uid="{00000000-0005-0000-0000-000031000000}"/>
    <cellStyle name="PersonalLabelColumn" xfId="49" xr:uid="{00000000-0005-0000-0000-000032000000}"/>
    <cellStyle name="PersonalLabelRow" xfId="50" xr:uid="{00000000-0005-0000-0000-000033000000}"/>
    <cellStyle name="result" xfId="51" xr:uid="{00000000-0005-0000-0000-000034000000}"/>
    <cellStyle name="spreads" xfId="52" xr:uid="{00000000-0005-0000-0000-000035000000}"/>
    <cellStyle name="Style 1" xfId="53" xr:uid="{00000000-0005-0000-0000-000036000000}"/>
    <cellStyle name="swaptn" xfId="54" xr:uid="{00000000-0005-0000-0000-000037000000}"/>
    <cellStyle name="TableDataColumn" xfId="55" xr:uid="{00000000-0005-0000-0000-000038000000}"/>
    <cellStyle name="TableDataRow" xfId="56" xr:uid="{00000000-0005-0000-0000-000039000000}"/>
    <cellStyle name="TableLabelColumn" xfId="57" xr:uid="{00000000-0005-0000-0000-00003A000000}"/>
    <cellStyle name="TableLabelRow" xfId="58" xr:uid="{00000000-0005-0000-0000-00003B000000}"/>
    <cellStyle name="TableLabelTop" xfId="59" xr:uid="{00000000-0005-0000-0000-00003C000000}"/>
    <cellStyle name="桁区切り_NewDemo" xfId="60" xr:uid="{00000000-0005-0000-0000-00003D000000}"/>
    <cellStyle name="標準_NewDemo" xfId="61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Forward Rates'!$B$1</c:f>
              <c:strCache>
                <c:ptCount val="1"/>
                <c:pt idx="0">
                  <c:v>Market.QR_LIVE.RateCurve.AUD-BBR-BBSW-3M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Rates'!$B$2:$B$357</c:f>
              <c:numCache>
                <c:formatCode>0.00%</c:formatCode>
                <c:ptCount val="356"/>
                <c:pt idx="0">
                  <c:v>1.5166941727817025E-2</c:v>
                </c:pt>
                <c:pt idx="1">
                  <c:v>1.5557678237330515E-2</c:v>
                </c:pt>
                <c:pt idx="2">
                  <c:v>1.5948032947083388E-2</c:v>
                </c:pt>
                <c:pt idx="3">
                  <c:v>1.6337997125184085E-2</c:v>
                </c:pt>
                <c:pt idx="4">
                  <c:v>1.6727562055574019E-2</c:v>
                </c:pt>
                <c:pt idx="5">
                  <c:v>1.6643391316471363E-2</c:v>
                </c:pt>
                <c:pt idx="6">
                  <c:v>1.6874764183296937E-2</c:v>
                </c:pt>
                <c:pt idx="7">
                  <c:v>1.7105898001263307E-2</c:v>
                </c:pt>
                <c:pt idx="8">
                  <c:v>1.7336789705842719E-2</c:v>
                </c:pt>
                <c:pt idx="9">
                  <c:v>1.7567436238140135E-2</c:v>
                </c:pt>
                <c:pt idx="10">
                  <c:v>1.7797834545061102E-2</c:v>
                </c:pt>
                <c:pt idx="11">
                  <c:v>1.8027981579282839E-2</c:v>
                </c:pt>
                <c:pt idx="12">
                  <c:v>1.8257874299445236E-2</c:v>
                </c:pt>
                <c:pt idx="13">
                  <c:v>1.8262426814637283E-2</c:v>
                </c:pt>
                <c:pt idx="14">
                  <c:v>1.8363405286706547E-2</c:v>
                </c:pt>
                <c:pt idx="15">
                  <c:v>1.8547810396407786E-2</c:v>
                </c:pt>
                <c:pt idx="16">
                  <c:v>1.8732006214231229E-2</c:v>
                </c:pt>
                <c:pt idx="17">
                  <c:v>1.8915990789879173E-2</c:v>
                </c:pt>
                <c:pt idx="18">
                  <c:v>1.9099762176955717E-2</c:v>
                </c:pt>
                <c:pt idx="19">
                  <c:v>1.9283318433146217E-2</c:v>
                </c:pt>
                <c:pt idx="20">
                  <c:v>1.9466657620095727E-2</c:v>
                </c:pt>
                <c:pt idx="21">
                  <c:v>1.9649777803547912E-2</c:v>
                </c:pt>
                <c:pt idx="22">
                  <c:v>1.9832677053333501E-2</c:v>
                </c:pt>
                <c:pt idx="23">
                  <c:v>1.9107522777721857E-2</c:v>
                </c:pt>
                <c:pt idx="24">
                  <c:v>1.8836954897239227E-2</c:v>
                </c:pt>
                <c:pt idx="25">
                  <c:v>1.8914434186516615E-2</c:v>
                </c:pt>
                <c:pt idx="26">
                  <c:v>1.899182205342417E-2</c:v>
                </c:pt>
                <c:pt idx="27">
                  <c:v>1.9069118154140412E-2</c:v>
                </c:pt>
                <c:pt idx="28">
                  <c:v>1.9146322145608012E-2</c:v>
                </c:pt>
                <c:pt idx="29">
                  <c:v>1.9223433685528004E-2</c:v>
                </c:pt>
                <c:pt idx="30">
                  <c:v>1.9300452432301891E-2</c:v>
                </c:pt>
                <c:pt idx="31">
                  <c:v>1.9377378045153222E-2</c:v>
                </c:pt>
                <c:pt idx="32">
                  <c:v>1.9454210183907601E-2</c:v>
                </c:pt>
                <c:pt idx="33">
                  <c:v>1.9530948509311079E-2</c:v>
                </c:pt>
                <c:pt idx="34">
                  <c:v>1.9607592682769664E-2</c:v>
                </c:pt>
                <c:pt idx="35">
                  <c:v>1.9684142366447728E-2</c:v>
                </c:pt>
                <c:pt idx="36">
                  <c:v>1.943872982612322E-2</c:v>
                </c:pt>
                <c:pt idx="37">
                  <c:v>1.936577406277316E-2</c:v>
                </c:pt>
                <c:pt idx="38">
                  <c:v>1.9418069059880052E-2</c:v>
                </c:pt>
                <c:pt idx="39">
                  <c:v>1.9470298655040779E-2</c:v>
                </c:pt>
                <c:pt idx="40">
                  <c:v>1.9522462692154425E-2</c:v>
                </c:pt>
                <c:pt idx="41">
                  <c:v>1.9574561015583174E-2</c:v>
                </c:pt>
                <c:pt idx="42">
                  <c:v>1.9626593470152356E-2</c:v>
                </c:pt>
                <c:pt idx="43">
                  <c:v>1.9678559900837795E-2</c:v>
                </c:pt>
                <c:pt idx="44">
                  <c:v>1.9730460153246327E-2</c:v>
                </c:pt>
                <c:pt idx="45">
                  <c:v>1.9782294073054256E-2</c:v>
                </c:pt>
                <c:pt idx="46">
                  <c:v>1.9834061506632566E-2</c:v>
                </c:pt>
                <c:pt idx="47">
                  <c:v>1.9885762300415926E-2</c:v>
                </c:pt>
                <c:pt idx="48">
                  <c:v>1.993739630149895E-2</c:v>
                </c:pt>
                <c:pt idx="49">
                  <c:v>1.9826146097599823E-2</c:v>
                </c:pt>
                <c:pt idx="50">
                  <c:v>1.9804861768890545E-2</c:v>
                </c:pt>
                <c:pt idx="51">
                  <c:v>1.9847371251380252E-2</c:v>
                </c:pt>
                <c:pt idx="52">
                  <c:v>1.9889824858711491E-2</c:v>
                </c:pt>
                <c:pt idx="53">
                  <c:v>1.993222248845913E-2</c:v>
                </c:pt>
                <c:pt idx="54">
                  <c:v>1.9974564038226981E-2</c:v>
                </c:pt>
                <c:pt idx="55">
                  <c:v>2.0016849405971988E-2</c:v>
                </c:pt>
                <c:pt idx="56">
                  <c:v>2.0059078489871079E-2</c:v>
                </c:pt>
                <c:pt idx="57">
                  <c:v>2.0101251188407998E-2</c:v>
                </c:pt>
                <c:pt idx="58">
                  <c:v>2.014336740029226E-2</c:v>
                </c:pt>
                <c:pt idx="59">
                  <c:v>2.0185427024522831E-2</c:v>
                </c:pt>
                <c:pt idx="60">
                  <c:v>2.0227429960347605E-2</c:v>
                </c:pt>
                <c:pt idx="61">
                  <c:v>2.0269376107280777E-2</c:v>
                </c:pt>
                <c:pt idx="62">
                  <c:v>2.0212234328863148E-2</c:v>
                </c:pt>
                <c:pt idx="63">
                  <c:v>2.0210779165925934E-2</c:v>
                </c:pt>
                <c:pt idx="64">
                  <c:v>2.0248271954937631E-2</c:v>
                </c:pt>
                <c:pt idx="65">
                  <c:v>2.02857132430323E-2</c:v>
                </c:pt>
                <c:pt idx="66">
                  <c:v>2.032310295079038E-2</c:v>
                </c:pt>
                <c:pt idx="67">
                  <c:v>2.0360440999018077E-2</c:v>
                </c:pt>
                <c:pt idx="68">
                  <c:v>2.0397727308735791E-2</c:v>
                </c:pt>
                <c:pt idx="69">
                  <c:v>2.0434961801253371E-2</c:v>
                </c:pt>
                <c:pt idx="70">
                  <c:v>2.0472144397828566E-2</c:v>
                </c:pt>
                <c:pt idx="71">
                  <c:v>2.050927502033276E-2</c:v>
                </c:pt>
                <c:pt idx="72">
                  <c:v>2.0546353590602608E-2</c:v>
                </c:pt>
                <c:pt idx="73">
                  <c:v>2.0583380030735263E-2</c:v>
                </c:pt>
                <c:pt idx="74">
                  <c:v>2.0620354263082601E-2</c:v>
                </c:pt>
                <c:pt idx="75">
                  <c:v>2.0590328266467752E-2</c:v>
                </c:pt>
                <c:pt idx="76">
                  <c:v>2.0598371765957548E-2</c:v>
                </c:pt>
                <c:pt idx="77">
                  <c:v>2.0632803799891915E-2</c:v>
                </c:pt>
                <c:pt idx="78">
                  <c:v>2.066718658444441E-2</c:v>
                </c:pt>
                <c:pt idx="79">
                  <c:v>2.0701520053214968E-2</c:v>
                </c:pt>
                <c:pt idx="80">
                  <c:v>2.0735804139560395E-2</c:v>
                </c:pt>
                <c:pt idx="81">
                  <c:v>2.0770038777213777E-2</c:v>
                </c:pt>
                <c:pt idx="82">
                  <c:v>2.0804223900319219E-2</c:v>
                </c:pt>
                <c:pt idx="83">
                  <c:v>2.0838359442719803E-2</c:v>
                </c:pt>
                <c:pt idx="84">
                  <c:v>2.0872445339045913E-2</c:v>
                </c:pt>
                <c:pt idx="85">
                  <c:v>2.0906481523597958E-2</c:v>
                </c:pt>
                <c:pt idx="86">
                  <c:v>2.0940467931081588E-2</c:v>
                </c:pt>
                <c:pt idx="87">
                  <c:v>2.097440449665398E-2</c:v>
                </c:pt>
                <c:pt idx="88">
                  <c:v>2.0959715559732337E-2</c:v>
                </c:pt>
                <c:pt idx="89">
                  <c:v>2.0972861870295661E-2</c:v>
                </c:pt>
                <c:pt idx="90">
                  <c:v>2.1005180233685011E-2</c:v>
                </c:pt>
                <c:pt idx="91">
                  <c:v>2.1037450573233824E-2</c:v>
                </c:pt>
                <c:pt idx="92">
                  <c:v>2.1069672830287742E-2</c:v>
                </c:pt>
                <c:pt idx="93">
                  <c:v>2.1101846946707643E-2</c:v>
                </c:pt>
                <c:pt idx="94">
                  <c:v>2.1133972864331243E-2</c:v>
                </c:pt>
                <c:pt idx="95">
                  <c:v>2.1166050525552E-2</c:v>
                </c:pt>
                <c:pt idx="96">
                  <c:v>2.1198079872427611E-2</c:v>
                </c:pt>
                <c:pt idx="97">
                  <c:v>2.1230060847548367E-2</c:v>
                </c:pt>
                <c:pt idx="98">
                  <c:v>2.1261993393579814E-2</c:v>
                </c:pt>
                <c:pt idx="99">
                  <c:v>2.1293877453303276E-2</c:v>
                </c:pt>
                <c:pt idx="100">
                  <c:v>2.1325712970021091E-2</c:v>
                </c:pt>
                <c:pt idx="101">
                  <c:v>2.1320377715354461E-2</c:v>
                </c:pt>
                <c:pt idx="102">
                  <c:v>2.1336432450226477E-2</c:v>
                </c:pt>
                <c:pt idx="103">
                  <c:v>2.1367149513229409E-2</c:v>
                </c:pt>
                <c:pt idx="104">
                  <c:v>2.1397819227356809E-2</c:v>
                </c:pt>
                <c:pt idx="105">
                  <c:v>2.1428441539853332E-2</c:v>
                </c:pt>
                <c:pt idx="106">
                  <c:v>2.1459016398698849E-2</c:v>
                </c:pt>
                <c:pt idx="107">
                  <c:v>2.1489543751682185E-2</c:v>
                </c:pt>
                <c:pt idx="108">
                  <c:v>2.1520023546927929E-2</c:v>
                </c:pt>
                <c:pt idx="109">
                  <c:v>2.1550455732398586E-2</c:v>
                </c:pt>
                <c:pt idx="110">
                  <c:v>2.1580840256757123E-2</c:v>
                </c:pt>
                <c:pt idx="111">
                  <c:v>2.1611177068492835E-2</c:v>
                </c:pt>
                <c:pt idx="112">
                  <c:v>2.1641466116343957E-2</c:v>
                </c:pt>
                <c:pt idx="113">
                  <c:v>2.1671707349338161E-2</c:v>
                </c:pt>
                <c:pt idx="114">
                  <c:v>2.1281374827967135E-2</c:v>
                </c:pt>
                <c:pt idx="115">
                  <c:v>2.1134975976950559E-2</c:v>
                </c:pt>
                <c:pt idx="116">
                  <c:v>2.1155363412822932E-2</c:v>
                </c:pt>
                <c:pt idx="117">
                  <c:v>2.1175717104196363E-2</c:v>
                </c:pt>
                <c:pt idx="118">
                  <c:v>2.1196037029964088E-2</c:v>
                </c:pt>
                <c:pt idx="119">
                  <c:v>2.1216323168712518E-2</c:v>
                </c:pt>
                <c:pt idx="120">
                  <c:v>2.1236575499294363E-2</c:v>
                </c:pt>
                <c:pt idx="121">
                  <c:v>2.1256794000267094E-2</c:v>
                </c:pt>
                <c:pt idx="122">
                  <c:v>2.1276978650882867E-2</c:v>
                </c:pt>
                <c:pt idx="123">
                  <c:v>2.1297129430162265E-2</c:v>
                </c:pt>
                <c:pt idx="124">
                  <c:v>2.1317246316929057E-2</c:v>
                </c:pt>
                <c:pt idx="125">
                  <c:v>2.1337329290701694E-2</c:v>
                </c:pt>
                <c:pt idx="126">
                  <c:v>2.1357378330674432E-2</c:v>
                </c:pt>
                <c:pt idx="127">
                  <c:v>2.137739341635414E-2</c:v>
                </c:pt>
                <c:pt idx="128">
                  <c:v>2.1397374526877195E-2</c:v>
                </c:pt>
                <c:pt idx="129">
                  <c:v>2.1417321642155689E-2</c:v>
                </c:pt>
                <c:pt idx="130">
                  <c:v>2.1437234741835436E-2</c:v>
                </c:pt>
                <c:pt idx="131">
                  <c:v>2.1457113805336468E-2</c:v>
                </c:pt>
                <c:pt idx="132">
                  <c:v>2.1476958812831386E-2</c:v>
                </c:pt>
                <c:pt idx="133">
                  <c:v>2.1496769744128095E-2</c:v>
                </c:pt>
                <c:pt idx="134">
                  <c:v>2.1516546579358673E-2</c:v>
                </c:pt>
                <c:pt idx="135">
                  <c:v>2.153628929828471E-2</c:v>
                </c:pt>
                <c:pt idx="136">
                  <c:v>2.1555997881437725E-2</c:v>
                </c:pt>
                <c:pt idx="137">
                  <c:v>2.15756723091119E-2</c:v>
                </c:pt>
                <c:pt idx="138">
                  <c:v>2.1595312561323538E-2</c:v>
                </c:pt>
                <c:pt idx="139">
                  <c:v>2.161491861888782E-2</c:v>
                </c:pt>
                <c:pt idx="140">
                  <c:v>2.1634490462359435E-2</c:v>
                </c:pt>
                <c:pt idx="141">
                  <c:v>2.1654028072015188E-2</c:v>
                </c:pt>
                <c:pt idx="142">
                  <c:v>2.167353142894814E-2</c:v>
                </c:pt>
                <c:pt idx="143">
                  <c:v>2.1693000513857696E-2</c:v>
                </c:pt>
                <c:pt idx="144">
                  <c:v>2.1712435307784821E-2</c:v>
                </c:pt>
                <c:pt idx="145">
                  <c:v>2.1731835791347871E-2</c:v>
                </c:pt>
                <c:pt idx="146">
                  <c:v>2.175120194601619E-2</c:v>
                </c:pt>
                <c:pt idx="147">
                  <c:v>2.1770533752952317E-2</c:v>
                </c:pt>
                <c:pt idx="148">
                  <c:v>2.1789831193069844E-2</c:v>
                </c:pt>
                <c:pt idx="149">
                  <c:v>2.1809094248087049E-2</c:v>
                </c:pt>
                <c:pt idx="150">
                  <c:v>2.182832289933434E-2</c:v>
                </c:pt>
                <c:pt idx="151">
                  <c:v>2.1847517128472105E-2</c:v>
                </c:pt>
                <c:pt idx="152">
                  <c:v>2.1866676916749705E-2</c:v>
                </c:pt>
                <c:pt idx="153">
                  <c:v>2.1885802246261705E-2</c:v>
                </c:pt>
                <c:pt idx="154">
                  <c:v>2.1904893098807419E-2</c:v>
                </c:pt>
                <c:pt idx="155">
                  <c:v>2.192394945591988E-2</c:v>
                </c:pt>
                <c:pt idx="156">
                  <c:v>2.2156458945994464E-2</c:v>
                </c:pt>
                <c:pt idx="157">
                  <c:v>2.3466444181440518E-2</c:v>
                </c:pt>
                <c:pt idx="158">
                  <c:v>2.3503002065149756E-2</c:v>
                </c:pt>
                <c:pt idx="159">
                  <c:v>2.3539495991695927E-2</c:v>
                </c:pt>
                <c:pt idx="160">
                  <c:v>2.3575925884970803E-2</c:v>
                </c:pt>
                <c:pt idx="161">
                  <c:v>2.3612291670099185E-2</c:v>
                </c:pt>
                <c:pt idx="162">
                  <c:v>2.3648593272078529E-2</c:v>
                </c:pt>
                <c:pt idx="163">
                  <c:v>2.3684830615778939E-2</c:v>
                </c:pt>
                <c:pt idx="164">
                  <c:v>2.3721003627338311E-2</c:v>
                </c:pt>
                <c:pt idx="165">
                  <c:v>2.3757112232078277E-2</c:v>
                </c:pt>
                <c:pt idx="166">
                  <c:v>2.3793156356698271E-2</c:v>
                </c:pt>
                <c:pt idx="167">
                  <c:v>2.3829135927110411E-2</c:v>
                </c:pt>
                <c:pt idx="168">
                  <c:v>2.3865050870442515E-2</c:v>
                </c:pt>
                <c:pt idx="169">
                  <c:v>2.390090111375872E-2</c:v>
                </c:pt>
                <c:pt idx="170">
                  <c:v>2.3936686583926337E-2</c:v>
                </c:pt>
                <c:pt idx="171">
                  <c:v>2.3972407209149935E-2</c:v>
                </c:pt>
                <c:pt idx="172">
                  <c:v>2.4008062916736787E-2</c:v>
                </c:pt>
                <c:pt idx="173">
                  <c:v>2.4043653635470376E-2</c:v>
                </c:pt>
                <c:pt idx="174">
                  <c:v>2.407917929325424E-2</c:v>
                </c:pt>
                <c:pt idx="175">
                  <c:v>2.4114639819300239E-2</c:v>
                </c:pt>
                <c:pt idx="176">
                  <c:v>2.415003514266973E-2</c:v>
                </c:pt>
                <c:pt idx="177">
                  <c:v>2.4185365192290913E-2</c:v>
                </c:pt>
                <c:pt idx="178">
                  <c:v>2.422062989841188E-2</c:v>
                </c:pt>
                <c:pt idx="179">
                  <c:v>2.425582919037185E-2</c:v>
                </c:pt>
                <c:pt idx="180">
                  <c:v>2.4290962999015196E-2</c:v>
                </c:pt>
                <c:pt idx="181">
                  <c:v>2.4326031254260042E-2</c:v>
                </c:pt>
                <c:pt idx="182">
                  <c:v>2.4361033887402295E-2</c:v>
                </c:pt>
                <c:pt idx="183">
                  <c:v>2.4395970829535249E-2</c:v>
                </c:pt>
                <c:pt idx="184">
                  <c:v>2.4430842011636415E-2</c:v>
                </c:pt>
                <c:pt idx="185">
                  <c:v>2.4465647366003207E-2</c:v>
                </c:pt>
                <c:pt idx="186">
                  <c:v>2.4500386824029947E-2</c:v>
                </c:pt>
                <c:pt idx="187">
                  <c:v>2.453506031861611E-2</c:v>
                </c:pt>
                <c:pt idx="188">
                  <c:v>2.4569667781734909E-2</c:v>
                </c:pt>
                <c:pt idx="189">
                  <c:v>2.4604209146725786E-2</c:v>
                </c:pt>
                <c:pt idx="190">
                  <c:v>2.4638684346777663E-2</c:v>
                </c:pt>
                <c:pt idx="191">
                  <c:v>2.4673093314865259E-2</c:v>
                </c:pt>
                <c:pt idx="192">
                  <c:v>2.4707435985410552E-2</c:v>
                </c:pt>
                <c:pt idx="193">
                  <c:v>2.4741712291816667E-2</c:v>
                </c:pt>
                <c:pt idx="194">
                  <c:v>2.4775922169084481E-2</c:v>
                </c:pt>
                <c:pt idx="195">
                  <c:v>2.4810065551219167E-2</c:v>
                </c:pt>
                <c:pt idx="196">
                  <c:v>2.4844142373649993E-2</c:v>
                </c:pt>
                <c:pt idx="197">
                  <c:v>2.4878152571615186E-2</c:v>
                </c:pt>
                <c:pt idx="198">
                  <c:v>2.4912096080173529E-2</c:v>
                </c:pt>
                <c:pt idx="199">
                  <c:v>2.4945972835790524E-2</c:v>
                </c:pt>
                <c:pt idx="200">
                  <c:v>2.4979782773953331E-2</c:v>
                </c:pt>
                <c:pt idx="201">
                  <c:v>2.5013525831735293E-2</c:v>
                </c:pt>
                <c:pt idx="202">
                  <c:v>2.5047201945208278E-2</c:v>
                </c:pt>
                <c:pt idx="203">
                  <c:v>2.508081105187402E-2</c:v>
                </c:pt>
                <c:pt idx="204">
                  <c:v>2.5114353089049003E-2</c:v>
                </c:pt>
                <c:pt idx="205">
                  <c:v>2.5147827993852893E-2</c:v>
                </c:pt>
                <c:pt idx="206">
                  <c:v>2.518123570485261E-2</c:v>
                </c:pt>
                <c:pt idx="207">
                  <c:v>2.5214576159578846E-2</c:v>
                </c:pt>
                <c:pt idx="208">
                  <c:v>2.5247849297212147E-2</c:v>
                </c:pt>
                <c:pt idx="209">
                  <c:v>2.5281055055879471E-2</c:v>
                </c:pt>
                <c:pt idx="210">
                  <c:v>2.5314193375183973E-2</c:v>
                </c:pt>
                <c:pt idx="211">
                  <c:v>2.534726419450882E-2</c:v>
                </c:pt>
                <c:pt idx="212">
                  <c:v>2.5380267453051934E-2</c:v>
                </c:pt>
                <c:pt idx="213">
                  <c:v>2.5413203091475864E-2</c:v>
                </c:pt>
                <c:pt idx="214">
                  <c:v>2.5446071049377968E-2</c:v>
                </c:pt>
                <c:pt idx="215">
                  <c:v>2.5478871268051803E-2</c:v>
                </c:pt>
                <c:pt idx="216">
                  <c:v>2.5511603687673627E-2</c:v>
                </c:pt>
                <c:pt idx="217">
                  <c:v>2.5544268249948009E-2</c:v>
                </c:pt>
                <c:pt idx="218">
                  <c:v>2.5576864896365334E-2</c:v>
                </c:pt>
                <c:pt idx="219">
                  <c:v>2.5609393568172822E-2</c:v>
                </c:pt>
                <c:pt idx="220">
                  <c:v>2.5641854208157601E-2</c:v>
                </c:pt>
                <c:pt idx="221">
                  <c:v>2.5674246757983701E-2</c:v>
                </c:pt>
                <c:pt idx="222">
                  <c:v>2.5706571161046098E-2</c:v>
                </c:pt>
                <c:pt idx="223">
                  <c:v>2.5738827359599314E-2</c:v>
                </c:pt>
                <c:pt idx="224">
                  <c:v>2.5771015297460904E-2</c:v>
                </c:pt>
                <c:pt idx="225">
                  <c:v>2.5803134918199508E-2</c:v>
                </c:pt>
                <c:pt idx="226">
                  <c:v>2.5835186165152187E-2</c:v>
                </c:pt>
                <c:pt idx="227">
                  <c:v>2.5867168983219058E-2</c:v>
                </c:pt>
                <c:pt idx="228">
                  <c:v>2.5899083316136627E-2</c:v>
                </c:pt>
                <c:pt idx="229">
                  <c:v>2.5930929109412859E-2</c:v>
                </c:pt>
                <c:pt idx="230">
                  <c:v>2.596270630738632E-2</c:v>
                </c:pt>
                <c:pt idx="231">
                  <c:v>2.5994414855981765E-2</c:v>
                </c:pt>
                <c:pt idx="232">
                  <c:v>2.6026054700869258E-2</c:v>
                </c:pt>
                <c:pt idx="233">
                  <c:v>2.6057625787469903E-2</c:v>
                </c:pt>
                <c:pt idx="234">
                  <c:v>2.6089128062791019E-2</c:v>
                </c:pt>
                <c:pt idx="235">
                  <c:v>2.6120561472670535E-2</c:v>
                </c:pt>
                <c:pt idx="236">
                  <c:v>2.6151925964723599E-2</c:v>
                </c:pt>
                <c:pt idx="237">
                  <c:v>2.6183221485372839E-2</c:v>
                </c:pt>
                <c:pt idx="238">
                  <c:v>2.6214447982656007E-2</c:v>
                </c:pt>
                <c:pt idx="239">
                  <c:v>2.6245605404350357E-2</c:v>
                </c:pt>
                <c:pt idx="240">
                  <c:v>2.6276693697972635E-2</c:v>
                </c:pt>
                <c:pt idx="241">
                  <c:v>2.6307712812637343E-2</c:v>
                </c:pt>
                <c:pt idx="242">
                  <c:v>2.6338662696272261E-2</c:v>
                </c:pt>
                <c:pt idx="243">
                  <c:v>2.6369543298622893E-2</c:v>
                </c:pt>
                <c:pt idx="244">
                  <c:v>2.6400354568201702E-2</c:v>
                </c:pt>
                <c:pt idx="245">
                  <c:v>2.6431096455159432E-2</c:v>
                </c:pt>
                <c:pt idx="246">
                  <c:v>2.6461768909374746E-2</c:v>
                </c:pt>
                <c:pt idx="247">
                  <c:v>2.6492371880460018E-2</c:v>
                </c:pt>
                <c:pt idx="248">
                  <c:v>2.6522905319671705E-2</c:v>
                </c:pt>
                <c:pt idx="249">
                  <c:v>2.6553369177015819E-2</c:v>
                </c:pt>
                <c:pt idx="250">
                  <c:v>2.6583763404356656E-2</c:v>
                </c:pt>
                <c:pt idx="251">
                  <c:v>2.6614087952308095E-2</c:v>
                </c:pt>
                <c:pt idx="252">
                  <c:v>2.6644342773128091E-2</c:v>
                </c:pt>
                <c:pt idx="253">
                  <c:v>2.6674527818843018E-2</c:v>
                </c:pt>
                <c:pt idx="254">
                  <c:v>2.6704643041120364E-2</c:v>
                </c:pt>
                <c:pt idx="255">
                  <c:v>2.6734688393364299E-2</c:v>
                </c:pt>
                <c:pt idx="256">
                  <c:v>2.6764663827664896E-2</c:v>
                </c:pt>
                <c:pt idx="257">
                  <c:v>2.6794569298039965E-2</c:v>
                </c:pt>
                <c:pt idx="258">
                  <c:v>2.6824404757164265E-2</c:v>
                </c:pt>
                <c:pt idx="259">
                  <c:v>2.6854170159455064E-2</c:v>
                </c:pt>
                <c:pt idx="260">
                  <c:v>2.6883865459016998E-2</c:v>
                </c:pt>
                <c:pt idx="261">
                  <c:v>2.5165366347069194E-2</c:v>
                </c:pt>
                <c:pt idx="262">
                  <c:v>2.4891259001353042E-2</c:v>
                </c:pt>
                <c:pt idx="263">
                  <c:v>2.4907516671608322E-2</c:v>
                </c:pt>
                <c:pt idx="264">
                  <c:v>2.4923733493027136E-2</c:v>
                </c:pt>
                <c:pt idx="265">
                  <c:v>2.4939909456734931E-2</c:v>
                </c:pt>
                <c:pt idx="266">
                  <c:v>2.4956044553984494E-2</c:v>
                </c:pt>
                <c:pt idx="267">
                  <c:v>2.4972138776132816E-2</c:v>
                </c:pt>
                <c:pt idx="268">
                  <c:v>2.4988192114629514E-2</c:v>
                </c:pt>
                <c:pt idx="269">
                  <c:v>2.5004204561057355E-2</c:v>
                </c:pt>
                <c:pt idx="270">
                  <c:v>2.5020176107097516E-2</c:v>
                </c:pt>
                <c:pt idx="271">
                  <c:v>2.5036106744552748E-2</c:v>
                </c:pt>
                <c:pt idx="272">
                  <c:v>2.5051996465301048E-2</c:v>
                </c:pt>
                <c:pt idx="273">
                  <c:v>2.5067845261382518E-2</c:v>
                </c:pt>
                <c:pt idx="274">
                  <c:v>2.5083653124906728E-2</c:v>
                </c:pt>
                <c:pt idx="275">
                  <c:v>2.5099420048093228E-2</c:v>
                </c:pt>
                <c:pt idx="276">
                  <c:v>2.5115146023306299E-2</c:v>
                </c:pt>
                <c:pt idx="277">
                  <c:v>2.5130831042973915E-2</c:v>
                </c:pt>
                <c:pt idx="278">
                  <c:v>2.5146475099680328E-2</c:v>
                </c:pt>
                <c:pt idx="279">
                  <c:v>2.51620781860677E-2</c:v>
                </c:pt>
                <c:pt idx="280">
                  <c:v>2.5177640294934488E-2</c:v>
                </c:pt>
                <c:pt idx="281">
                  <c:v>2.5193161419160205E-2</c:v>
                </c:pt>
                <c:pt idx="282">
                  <c:v>2.520864155174591E-2</c:v>
                </c:pt>
                <c:pt idx="283">
                  <c:v>2.5224080685791107E-2</c:v>
                </c:pt>
                <c:pt idx="284">
                  <c:v>2.5239478814522633E-2</c:v>
                </c:pt>
                <c:pt idx="285">
                  <c:v>2.525483593124838E-2</c:v>
                </c:pt>
                <c:pt idx="286">
                  <c:v>2.527015202942097E-2</c:v>
                </c:pt>
                <c:pt idx="287">
                  <c:v>2.5285427102568279E-2</c:v>
                </c:pt>
                <c:pt idx="288">
                  <c:v>2.5300661144357126E-2</c:v>
                </c:pt>
                <c:pt idx="289">
                  <c:v>2.5315854148529562E-2</c:v>
                </c:pt>
                <c:pt idx="290">
                  <c:v>2.5331006108978191E-2</c:v>
                </c:pt>
                <c:pt idx="291">
                  <c:v>2.5346117019665049E-2</c:v>
                </c:pt>
                <c:pt idx="292">
                  <c:v>2.5361186874679552E-2</c:v>
                </c:pt>
                <c:pt idx="293">
                  <c:v>2.5376215668226898E-2</c:v>
                </c:pt>
                <c:pt idx="294">
                  <c:v>2.5391203394604892E-2</c:v>
                </c:pt>
                <c:pt idx="295">
                  <c:v>2.540615004822714E-2</c:v>
                </c:pt>
                <c:pt idx="296">
                  <c:v>2.5421055623628792E-2</c:v>
                </c:pt>
                <c:pt idx="297">
                  <c:v>2.5435920115420285E-2</c:v>
                </c:pt>
                <c:pt idx="298">
                  <c:v>2.5450743518362552E-2</c:v>
                </c:pt>
                <c:pt idx="299">
                  <c:v>2.5465525827291779E-2</c:v>
                </c:pt>
                <c:pt idx="300">
                  <c:v>2.5480267037165737E-2</c:v>
                </c:pt>
                <c:pt idx="301">
                  <c:v>2.5494967143063763E-2</c:v>
                </c:pt>
                <c:pt idx="302">
                  <c:v>2.5509626140134647E-2</c:v>
                </c:pt>
                <c:pt idx="303">
                  <c:v>2.5524244023689295E-2</c:v>
                </c:pt>
                <c:pt idx="304">
                  <c:v>2.5538820789096479E-2</c:v>
                </c:pt>
                <c:pt idx="305">
                  <c:v>2.5553356431863926E-2</c:v>
                </c:pt>
                <c:pt idx="306">
                  <c:v>2.5567850947603561E-2</c:v>
                </c:pt>
                <c:pt idx="307">
                  <c:v>2.5582304332019926E-2</c:v>
                </c:pt>
                <c:pt idx="308">
                  <c:v>2.559671658094493E-2</c:v>
                </c:pt>
                <c:pt idx="309">
                  <c:v>2.5611087690308891E-2</c:v>
                </c:pt>
                <c:pt idx="310">
                  <c:v>2.5625417656152116E-2</c:v>
                </c:pt>
                <c:pt idx="311">
                  <c:v>2.563970647461912E-2</c:v>
                </c:pt>
                <c:pt idx="312">
                  <c:v>2.5653954141970199E-2</c:v>
                </c:pt>
                <c:pt idx="313">
                  <c:v>2.5668160654564058E-2</c:v>
                </c:pt>
                <c:pt idx="314">
                  <c:v>2.5682326008875177E-2</c:v>
                </c:pt>
                <c:pt idx="315">
                  <c:v>2.5696450201239118E-2</c:v>
                </c:pt>
                <c:pt idx="316">
                  <c:v>2.5710533229073969E-2</c:v>
                </c:pt>
                <c:pt idx="317">
                  <c:v>2.572457508843741E-2</c:v>
                </c:pt>
                <c:pt idx="318">
                  <c:v>2.5738575776481247E-2</c:v>
                </c:pt>
                <c:pt idx="319">
                  <c:v>2.5752535290218335E-2</c:v>
                </c:pt>
                <c:pt idx="320">
                  <c:v>2.5766453626765759E-2</c:v>
                </c:pt>
                <c:pt idx="321">
                  <c:v>2.5780330783338981E-2</c:v>
                </c:pt>
                <c:pt idx="322">
                  <c:v>2.5794166757275069E-2</c:v>
                </c:pt>
                <c:pt idx="323">
                  <c:v>2.5807961546021052E-2</c:v>
                </c:pt>
                <c:pt idx="324">
                  <c:v>2.5821715147110812E-2</c:v>
                </c:pt>
                <c:pt idx="325">
                  <c:v>2.5835427558205594E-2</c:v>
                </c:pt>
                <c:pt idx="326">
                  <c:v>2.5849098777070818E-2</c:v>
                </c:pt>
                <c:pt idx="327">
                  <c:v>2.5862728801564559E-2</c:v>
                </c:pt>
                <c:pt idx="328">
                  <c:v>2.5876317629666454E-2</c:v>
                </c:pt>
                <c:pt idx="329">
                  <c:v>2.58898652594719E-2</c:v>
                </c:pt>
                <c:pt idx="330">
                  <c:v>2.5903371689151578E-2</c:v>
                </c:pt>
                <c:pt idx="331">
                  <c:v>2.5916836917003513E-2</c:v>
                </c:pt>
                <c:pt idx="332">
                  <c:v>2.5930260941447299E-2</c:v>
                </c:pt>
                <c:pt idx="333">
                  <c:v>2.5943643760977797E-2</c:v>
                </c:pt>
                <c:pt idx="334">
                  <c:v>2.5956985374211428E-2</c:v>
                </c:pt>
                <c:pt idx="335">
                  <c:v>2.5970285779886186E-2</c:v>
                </c:pt>
                <c:pt idx="336">
                  <c:v>2.598354497681532E-2</c:v>
                </c:pt>
                <c:pt idx="337">
                  <c:v>2.5996762963945229E-2</c:v>
                </c:pt>
                <c:pt idx="338">
                  <c:v>2.6009939740314944E-2</c:v>
                </c:pt>
                <c:pt idx="339">
                  <c:v>2.6023075305079253E-2</c:v>
                </c:pt>
                <c:pt idx="340">
                  <c:v>2.6036169657479805E-2</c:v>
                </c:pt>
                <c:pt idx="341">
                  <c:v>2.6049222796902964E-2</c:v>
                </c:pt>
                <c:pt idx="342">
                  <c:v>2.6062234722787188E-2</c:v>
                </c:pt>
                <c:pt idx="343">
                  <c:v>2.6075205434738832E-2</c:v>
                </c:pt>
                <c:pt idx="344">
                  <c:v>2.6088134932410544E-2</c:v>
                </c:pt>
                <c:pt idx="345">
                  <c:v>2.6101023215605514E-2</c:v>
                </c:pt>
                <c:pt idx="346">
                  <c:v>2.6113870284213733E-2</c:v>
                </c:pt>
                <c:pt idx="347">
                  <c:v>2.6126676138223628E-2</c:v>
                </c:pt>
                <c:pt idx="348">
                  <c:v>2.613944077776257E-2</c:v>
                </c:pt>
                <c:pt idx="349">
                  <c:v>2.615216420301579E-2</c:v>
                </c:pt>
                <c:pt idx="350">
                  <c:v>2.616484641431327E-2</c:v>
                </c:pt>
                <c:pt idx="351">
                  <c:v>2.6177487412066033E-2</c:v>
                </c:pt>
                <c:pt idx="352">
                  <c:v>2.619008719682403E-2</c:v>
                </c:pt>
                <c:pt idx="353">
                  <c:v>2.6202645769195114E-2</c:v>
                </c:pt>
                <c:pt idx="354">
                  <c:v>2.6215163129920276E-2</c:v>
                </c:pt>
                <c:pt idx="355">
                  <c:v>2.6227639279867869E-2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8-4D5C-88B7-26B10CD2E6A4}"/>
            </c:ext>
          </c:extLst>
        </c:ser>
        <c:ser>
          <c:idx val="1"/>
          <c:order val="1"/>
          <c:tx>
            <c:strRef>
              <c:f>'Daily Forward Rates'!$C$1</c:f>
              <c:strCache>
                <c:ptCount val="1"/>
                <c:pt idx="0">
                  <c:v>Market.QR_LIVE.RateCurve.AUD-AONIA-OIS-COMPOUND-1D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Rates'!$C$2:$C$357</c:f>
              <c:numCache>
                <c:formatCode>0.00%</c:formatCode>
                <c:ptCount val="356"/>
                <c:pt idx="0">
                  <c:v>1.4990058542945613E-2</c:v>
                </c:pt>
                <c:pt idx="1">
                  <c:v>1.4982759656583244E-2</c:v>
                </c:pt>
                <c:pt idx="2">
                  <c:v>1.4978453263489296E-2</c:v>
                </c:pt>
                <c:pt idx="3">
                  <c:v>1.4974148108151515E-2</c:v>
                </c:pt>
                <c:pt idx="4">
                  <c:v>1.4969844190216772E-2</c:v>
                </c:pt>
                <c:pt idx="5">
                  <c:v>1.4937639012520303E-2</c:v>
                </c:pt>
                <c:pt idx="6">
                  <c:v>1.493335359301708E-2</c:v>
                </c:pt>
                <c:pt idx="7">
                  <c:v>1.4929069402945409E-2</c:v>
                </c:pt>
                <c:pt idx="8">
                  <c:v>1.4924786441957955E-2</c:v>
                </c:pt>
                <c:pt idx="9">
                  <c:v>1.4920504709695796E-2</c:v>
                </c:pt>
                <c:pt idx="10">
                  <c:v>1.4916224205811592E-2</c:v>
                </c:pt>
                <c:pt idx="11">
                  <c:v>1.4911944929940635E-2</c:v>
                </c:pt>
                <c:pt idx="12">
                  <c:v>1.4907666881752952E-2</c:v>
                </c:pt>
                <c:pt idx="13">
                  <c:v>1.5294391878234132E-2</c:v>
                </c:pt>
                <c:pt idx="14">
                  <c:v>1.5446242850778606E-2</c:v>
                </c:pt>
                <c:pt idx="15">
                  <c:v>1.5441648756407331E-2</c:v>
                </c:pt>
                <c:pt idx="16">
                  <c:v>1.5437056028435831E-2</c:v>
                </c:pt>
                <c:pt idx="17">
                  <c:v>1.5432464666458867E-2</c:v>
                </c:pt>
                <c:pt idx="18">
                  <c:v>1.5427874670053847E-2</c:v>
                </c:pt>
                <c:pt idx="19">
                  <c:v>1.5423286038838691E-2</c:v>
                </c:pt>
                <c:pt idx="20">
                  <c:v>1.5418698772390802E-2</c:v>
                </c:pt>
                <c:pt idx="21">
                  <c:v>1.541411287030495E-2</c:v>
                </c:pt>
                <c:pt idx="22">
                  <c:v>1.5409528332193272E-2</c:v>
                </c:pt>
                <c:pt idx="23">
                  <c:v>1.5404945157621586E-2</c:v>
                </c:pt>
                <c:pt idx="24">
                  <c:v>1.540036334621361E-2</c:v>
                </c:pt>
                <c:pt idx="25">
                  <c:v>1.5395782897535164E-2</c:v>
                </c:pt>
                <c:pt idx="26">
                  <c:v>1.595857488191069E-2</c:v>
                </c:pt>
                <c:pt idx="27">
                  <c:v>1.6379046429048558E-2</c:v>
                </c:pt>
                <c:pt idx="28">
                  <c:v>1.6373860630473715E-2</c:v>
                </c:pt>
                <c:pt idx="29">
                  <c:v>1.6368676473774952E-2</c:v>
                </c:pt>
                <c:pt idx="30">
                  <c:v>1.6363493958442832E-2</c:v>
                </c:pt>
                <c:pt idx="31">
                  <c:v>1.6358313083962135E-2</c:v>
                </c:pt>
                <c:pt idx="32">
                  <c:v>1.6353133849800274E-2</c:v>
                </c:pt>
                <c:pt idx="33">
                  <c:v>1.6347956255447809E-2</c:v>
                </c:pt>
                <c:pt idx="34">
                  <c:v>1.6342780300389523E-2</c:v>
                </c:pt>
                <c:pt idx="35">
                  <c:v>1.6337605984087036E-2</c:v>
                </c:pt>
                <c:pt idx="36">
                  <c:v>1.63324333060367E-2</c:v>
                </c:pt>
                <c:pt idx="37">
                  <c:v>1.6327262265729083E-2</c:v>
                </c:pt>
                <c:pt idx="38">
                  <c:v>1.6322092862620017E-2</c:v>
                </c:pt>
                <c:pt idx="39">
                  <c:v>1.6316925096205859E-2</c:v>
                </c:pt>
                <c:pt idx="40">
                  <c:v>1.6311758965971385E-2</c:v>
                </c:pt>
                <c:pt idx="41">
                  <c:v>1.6306594471395579E-2</c:v>
                </c:pt>
                <c:pt idx="42">
                  <c:v>1.6301431611957438E-2</c:v>
                </c:pt>
                <c:pt idx="43">
                  <c:v>1.6296270387141733E-2</c:v>
                </c:pt>
                <c:pt idx="44">
                  <c:v>1.6291110796433243E-2</c:v>
                </c:pt>
                <c:pt idx="45">
                  <c:v>1.6285952839305166E-2</c:v>
                </c:pt>
                <c:pt idx="46">
                  <c:v>1.628079651524807E-2</c:v>
                </c:pt>
                <c:pt idx="47">
                  <c:v>1.6275641823746727E-2</c:v>
                </c:pt>
                <c:pt idx="48">
                  <c:v>1.6270488764285922E-2</c:v>
                </c:pt>
                <c:pt idx="49">
                  <c:v>1.6265337336333063E-2</c:v>
                </c:pt>
                <c:pt idx="50">
                  <c:v>1.6260187539390292E-2</c:v>
                </c:pt>
                <c:pt idx="51">
                  <c:v>1.6255039372936597E-2</c:v>
                </c:pt>
                <c:pt idx="52">
                  <c:v>1.7784614653876183E-2</c:v>
                </c:pt>
                <c:pt idx="53">
                  <c:v>1.8929064428245507E-2</c:v>
                </c:pt>
                <c:pt idx="54">
                  <c:v>1.8922080731980651E-2</c:v>
                </c:pt>
                <c:pt idx="55">
                  <c:v>1.8915099612269688E-2</c:v>
                </c:pt>
                <c:pt idx="56">
                  <c:v>1.890812106818637E-2</c:v>
                </c:pt>
                <c:pt idx="57">
                  <c:v>1.8901145098758145E-2</c:v>
                </c:pt>
                <c:pt idx="58">
                  <c:v>1.8894171703058769E-2</c:v>
                </c:pt>
                <c:pt idx="59">
                  <c:v>1.8887200880121476E-2</c:v>
                </c:pt>
                <c:pt idx="60">
                  <c:v>1.8880232628996869E-2</c:v>
                </c:pt>
                <c:pt idx="61">
                  <c:v>1.8873266948752909E-2</c:v>
                </c:pt>
                <c:pt idx="62">
                  <c:v>1.8866303838417049E-2</c:v>
                </c:pt>
                <c:pt idx="63">
                  <c:v>1.8859343297068825E-2</c:v>
                </c:pt>
                <c:pt idx="64">
                  <c:v>1.8852385323729903E-2</c:v>
                </c:pt>
                <c:pt idx="65">
                  <c:v>1.8845429917474035E-2</c:v>
                </c:pt>
                <c:pt idx="66">
                  <c:v>1.8838477077351819E-2</c:v>
                </c:pt>
                <c:pt idx="67">
                  <c:v>1.8831526802413862E-2</c:v>
                </c:pt>
                <c:pt idx="68">
                  <c:v>1.8824579091704968E-2</c:v>
                </c:pt>
                <c:pt idx="69">
                  <c:v>1.8817633944293113E-2</c:v>
                </c:pt>
                <c:pt idx="70">
                  <c:v>1.8810691359228891E-2</c:v>
                </c:pt>
                <c:pt idx="71">
                  <c:v>1.8803751335557117E-2</c:v>
                </c:pt>
                <c:pt idx="72">
                  <c:v>1.8796813872345757E-2</c:v>
                </c:pt>
                <c:pt idx="73">
                  <c:v>1.8789878968645417E-2</c:v>
                </c:pt>
                <c:pt idx="74">
                  <c:v>1.878294662351248E-2</c:v>
                </c:pt>
                <c:pt idx="75">
                  <c:v>1.8776016835991758E-2</c:v>
                </c:pt>
                <c:pt idx="76">
                  <c:v>1.8769089605157014E-2</c:v>
                </c:pt>
                <c:pt idx="77">
                  <c:v>1.876216493005884E-2</c:v>
                </c:pt>
                <c:pt idx="78">
                  <c:v>1.8755242809747847E-2</c:v>
                </c:pt>
                <c:pt idx="79">
                  <c:v>1.8748323243291991E-2</c:v>
                </c:pt>
                <c:pt idx="80">
                  <c:v>1.8741406229741884E-2</c:v>
                </c:pt>
                <c:pt idx="81">
                  <c:v>1.8734491768153911E-2</c:v>
                </c:pt>
                <c:pt idx="82">
                  <c:v>1.8727579857590246E-2</c:v>
                </c:pt>
                <c:pt idx="83">
                  <c:v>1.8720670497118865E-2</c:v>
                </c:pt>
                <c:pt idx="84">
                  <c:v>1.8713763685778786E-2</c:v>
                </c:pt>
                <c:pt idx="85">
                  <c:v>1.8706859422643766E-2</c:v>
                </c:pt>
                <c:pt idx="86">
                  <c:v>1.8699957706770194E-2</c:v>
                </c:pt>
                <c:pt idx="87">
                  <c:v>1.8693058537220253E-2</c:v>
                </c:pt>
                <c:pt idx="88">
                  <c:v>1.868616191305033E-2</c:v>
                </c:pt>
                <c:pt idx="89">
                  <c:v>1.8679267833322601E-2</c:v>
                </c:pt>
                <c:pt idx="90">
                  <c:v>1.8672376297105036E-2</c:v>
                </c:pt>
                <c:pt idx="91">
                  <c:v>1.866548730344245E-2</c:v>
                </c:pt>
                <c:pt idx="92">
                  <c:v>1.8658600851420175E-2</c:v>
                </c:pt>
                <c:pt idx="93">
                  <c:v>1.8651716940083021E-2</c:v>
                </c:pt>
                <c:pt idx="94">
                  <c:v>1.8644835568498958E-2</c:v>
                </c:pt>
                <c:pt idx="95">
                  <c:v>1.8637956735730161E-2</c:v>
                </c:pt>
                <c:pt idx="96">
                  <c:v>1.8631080440838815E-2</c:v>
                </c:pt>
                <c:pt idx="97">
                  <c:v>1.8624206682892885E-2</c:v>
                </c:pt>
                <c:pt idx="98">
                  <c:v>1.8617335460948761E-2</c:v>
                </c:pt>
                <c:pt idx="99">
                  <c:v>1.8610466774085985E-2</c:v>
                </c:pt>
                <c:pt idx="100">
                  <c:v>1.8603600621355163E-2</c:v>
                </c:pt>
                <c:pt idx="101">
                  <c:v>1.8596737001818471E-2</c:v>
                </c:pt>
                <c:pt idx="102">
                  <c:v>1.8589875914555458E-2</c:v>
                </c:pt>
                <c:pt idx="103">
                  <c:v>1.8583017358622507E-2</c:v>
                </c:pt>
                <c:pt idx="104">
                  <c:v>1.8800100779289206E-2</c:v>
                </c:pt>
                <c:pt idx="105">
                  <c:v>2.0136195110113504E-2</c:v>
                </c:pt>
                <c:pt idx="106">
                  <c:v>2.0128139151407907E-2</c:v>
                </c:pt>
                <c:pt idx="107">
                  <c:v>2.0120086415669758E-2</c:v>
                </c:pt>
                <c:pt idx="108">
                  <c:v>2.0112036901619685E-2</c:v>
                </c:pt>
                <c:pt idx="109">
                  <c:v>2.0103990607978312E-2</c:v>
                </c:pt>
                <c:pt idx="110">
                  <c:v>2.0095947533431531E-2</c:v>
                </c:pt>
                <c:pt idx="111">
                  <c:v>2.008790767671734E-2</c:v>
                </c:pt>
                <c:pt idx="112">
                  <c:v>2.0079871036527419E-2</c:v>
                </c:pt>
                <c:pt idx="113">
                  <c:v>2.0071837611593972E-2</c:v>
                </c:pt>
                <c:pt idx="114">
                  <c:v>2.0063807400614468E-2</c:v>
                </c:pt>
                <c:pt idx="115">
                  <c:v>2.0055780402309535E-2</c:v>
                </c:pt>
                <c:pt idx="116">
                  <c:v>2.0047756615399797E-2</c:v>
                </c:pt>
                <c:pt idx="117">
                  <c:v>2.0039736038594307E-2</c:v>
                </c:pt>
                <c:pt idx="118">
                  <c:v>2.0031718670602112E-2</c:v>
                </c:pt>
                <c:pt idx="119">
                  <c:v>2.0023704510149627E-2</c:v>
                </c:pt>
                <c:pt idx="120">
                  <c:v>2.0015693555957479E-2</c:v>
                </c:pt>
                <c:pt idx="121">
                  <c:v>2.0007685806723137E-2</c:v>
                </c:pt>
                <c:pt idx="122">
                  <c:v>1.9999681261190387E-2</c:v>
                </c:pt>
                <c:pt idx="123">
                  <c:v>1.9991679918062482E-2</c:v>
                </c:pt>
                <c:pt idx="124">
                  <c:v>1.9983681776048479E-2</c:v>
                </c:pt>
                <c:pt idx="125">
                  <c:v>1.9975686833892153E-2</c:v>
                </c:pt>
                <c:pt idx="126">
                  <c:v>1.9967695090296771E-2</c:v>
                </c:pt>
                <c:pt idx="127">
                  <c:v>1.9959706543982953E-2</c:v>
                </c:pt>
                <c:pt idx="128">
                  <c:v>1.9951721193682905E-2</c:v>
                </c:pt>
                <c:pt idx="129">
                  <c:v>1.994373903809989E-2</c:v>
                </c:pt>
                <c:pt idx="130">
                  <c:v>1.9935760075971896E-2</c:v>
                </c:pt>
                <c:pt idx="131">
                  <c:v>1.9927784306019554E-2</c:v>
                </c:pt>
                <c:pt idx="132">
                  <c:v>1.9919811726951914E-2</c:v>
                </c:pt>
                <c:pt idx="133">
                  <c:v>1.9911842337506962E-2</c:v>
                </c:pt>
                <c:pt idx="134">
                  <c:v>1.9903876136405336E-2</c:v>
                </c:pt>
                <c:pt idx="135">
                  <c:v>1.9895913122367652E-2</c:v>
                </c:pt>
                <c:pt idx="136">
                  <c:v>1.9887953294126119E-2</c:v>
                </c:pt>
                <c:pt idx="137">
                  <c:v>1.9879996650395575E-2</c:v>
                </c:pt>
                <c:pt idx="138">
                  <c:v>1.9872043189908224E-2</c:v>
                </c:pt>
                <c:pt idx="139">
                  <c:v>1.986409291139048E-2</c:v>
                </c:pt>
                <c:pt idx="140">
                  <c:v>1.985614581356876E-2</c:v>
                </c:pt>
                <c:pt idx="141">
                  <c:v>1.984820189516948E-2</c:v>
                </c:pt>
                <c:pt idx="142">
                  <c:v>1.9840261154924845E-2</c:v>
                </c:pt>
                <c:pt idx="143">
                  <c:v>1.9832323591561268E-2</c:v>
                </c:pt>
                <c:pt idx="144">
                  <c:v>1.9824389203799381E-2</c:v>
                </c:pt>
                <c:pt idx="145">
                  <c:v>1.9816457990382959E-2</c:v>
                </c:pt>
                <c:pt idx="146">
                  <c:v>1.9808529950032634E-2</c:v>
                </c:pt>
                <c:pt idx="147">
                  <c:v>1.9800605081480609E-2</c:v>
                </c:pt>
                <c:pt idx="148">
                  <c:v>1.979268338346488E-2</c:v>
                </c:pt>
                <c:pt idx="149">
                  <c:v>1.9784764854700283E-2</c:v>
                </c:pt>
                <c:pt idx="150">
                  <c:v>1.9776849493936384E-2</c:v>
                </c:pt>
                <c:pt idx="151">
                  <c:v>1.9768937299893818E-2</c:v>
                </c:pt>
                <c:pt idx="152">
                  <c:v>1.9761028271316365E-2</c:v>
                </c:pt>
                <c:pt idx="153">
                  <c:v>1.9753122406930439E-2</c:v>
                </c:pt>
                <c:pt idx="154">
                  <c:v>1.9745219705474031E-2</c:v>
                </c:pt>
                <c:pt idx="155">
                  <c:v>1.9737320165673564E-2</c:v>
                </c:pt>
                <c:pt idx="156">
                  <c:v>2.0317658191066661E-2</c:v>
                </c:pt>
                <c:pt idx="157">
                  <c:v>2.3837092243541344E-2</c:v>
                </c:pt>
                <c:pt idx="158">
                  <c:v>2.3825565385606762E-2</c:v>
                </c:pt>
                <c:pt idx="159">
                  <c:v>2.3814044101699613E-2</c:v>
                </c:pt>
                <c:pt idx="160">
                  <c:v>2.3802528389110629E-2</c:v>
                </c:pt>
                <c:pt idx="161">
                  <c:v>2.3791018245159501E-2</c:v>
                </c:pt>
                <c:pt idx="162">
                  <c:v>2.377951366714854E-2</c:v>
                </c:pt>
                <c:pt idx="163">
                  <c:v>2.3768014652374277E-2</c:v>
                </c:pt>
                <c:pt idx="164">
                  <c:v>2.3756521198162184E-2</c:v>
                </c:pt>
                <c:pt idx="165">
                  <c:v>2.3745033301826153E-2</c:v>
                </c:pt>
                <c:pt idx="166">
                  <c:v>2.3733550960656928E-2</c:v>
                </c:pt>
                <c:pt idx="167">
                  <c:v>2.3722074171991556E-2</c:v>
                </c:pt>
                <c:pt idx="168">
                  <c:v>2.3710602933132353E-2</c:v>
                </c:pt>
                <c:pt idx="169">
                  <c:v>2.3699137241399E-2</c:v>
                </c:pt>
                <c:pt idx="170">
                  <c:v>2.3687677094105401E-2</c:v>
                </c:pt>
                <c:pt idx="171">
                  <c:v>2.3676222488577023E-2</c:v>
                </c:pt>
                <c:pt idx="172">
                  <c:v>2.3664773422133543E-2</c:v>
                </c:pt>
                <c:pt idx="173">
                  <c:v>2.3653329892088869E-2</c:v>
                </c:pt>
                <c:pt idx="174">
                  <c:v>2.3641891895774259E-2</c:v>
                </c:pt>
                <c:pt idx="175">
                  <c:v>2.3630459430503604E-2</c:v>
                </c:pt>
                <c:pt idx="176">
                  <c:v>2.3619032493613953E-2</c:v>
                </c:pt>
                <c:pt idx="177">
                  <c:v>2.3607611082430778E-2</c:v>
                </c:pt>
                <c:pt idx="178">
                  <c:v>2.3596195194267984E-2</c:v>
                </c:pt>
                <c:pt idx="179">
                  <c:v>2.3584784826468405E-2</c:v>
                </c:pt>
                <c:pt idx="180">
                  <c:v>2.3573379976363294E-2</c:v>
                </c:pt>
                <c:pt idx="181">
                  <c:v>2.3561980641278138E-2</c:v>
                </c:pt>
                <c:pt idx="182">
                  <c:v>2.3550586818544196E-2</c:v>
                </c:pt>
                <c:pt idx="183">
                  <c:v>2.3539198505504295E-2</c:v>
                </c:pt>
                <c:pt idx="184">
                  <c:v>2.3527815699483923E-2</c:v>
                </c:pt>
                <c:pt idx="185">
                  <c:v>2.3516438397831699E-2</c:v>
                </c:pt>
                <c:pt idx="186">
                  <c:v>2.350506659787889E-2</c:v>
                </c:pt>
                <c:pt idx="187">
                  <c:v>2.3493700296962551E-2</c:v>
                </c:pt>
                <c:pt idx="188">
                  <c:v>2.3482339492431295E-2</c:v>
                </c:pt>
                <c:pt idx="189">
                  <c:v>2.347098418162219E-2</c:v>
                </c:pt>
                <c:pt idx="190">
                  <c:v>2.3459634361878069E-2</c:v>
                </c:pt>
                <c:pt idx="191">
                  <c:v>2.3448290030541767E-2</c:v>
                </c:pt>
                <c:pt idx="192">
                  <c:v>2.3436951184967705E-2</c:v>
                </c:pt>
                <c:pt idx="193">
                  <c:v>2.3425617822492938E-2</c:v>
                </c:pt>
                <c:pt idx="194">
                  <c:v>2.3414289940477673E-2</c:v>
                </c:pt>
                <c:pt idx="195">
                  <c:v>2.3402967536258958E-2</c:v>
                </c:pt>
                <c:pt idx="196">
                  <c:v>2.3391650607202781E-2</c:v>
                </c:pt>
                <c:pt idx="197">
                  <c:v>2.3380339150640417E-2</c:v>
                </c:pt>
                <c:pt idx="198">
                  <c:v>2.3369033163943641E-2</c:v>
                </c:pt>
                <c:pt idx="199">
                  <c:v>2.3357732644461095E-2</c:v>
                </c:pt>
                <c:pt idx="200">
                  <c:v>2.3346437589552967E-2</c:v>
                </c:pt>
                <c:pt idx="201">
                  <c:v>2.3335147996567898E-2</c:v>
                </c:pt>
                <c:pt idx="202">
                  <c:v>2.3323863862877672E-2</c:v>
                </c:pt>
                <c:pt idx="203">
                  <c:v>2.331258518582513E-2</c:v>
                </c:pt>
                <c:pt idx="204">
                  <c:v>2.3301311962787841E-2</c:v>
                </c:pt>
                <c:pt idx="205">
                  <c:v>2.3290044191120227E-2</c:v>
                </c:pt>
                <c:pt idx="206">
                  <c:v>2.327878186818249E-2</c:v>
                </c:pt>
                <c:pt idx="207">
                  <c:v>2.3267524991357993E-2</c:v>
                </c:pt>
                <c:pt idx="208">
                  <c:v>2.3256273557989586E-2</c:v>
                </c:pt>
                <c:pt idx="209">
                  <c:v>2.324502756545483E-2</c:v>
                </c:pt>
                <c:pt idx="210">
                  <c:v>2.323378701113131E-2</c:v>
                </c:pt>
                <c:pt idx="211">
                  <c:v>2.322255189237922E-2</c:v>
                </c:pt>
                <c:pt idx="212">
                  <c:v>2.3211322206570358E-2</c:v>
                </c:pt>
                <c:pt idx="213">
                  <c:v>2.3200097951076505E-2</c:v>
                </c:pt>
                <c:pt idx="214">
                  <c:v>2.3188879123281013E-2</c:v>
                </c:pt>
                <c:pt idx="215">
                  <c:v>2.3177665720544104E-2</c:v>
                </c:pt>
                <c:pt idx="216">
                  <c:v>2.3166457740266502E-2</c:v>
                </c:pt>
                <c:pt idx="217">
                  <c:v>2.3155255179796837E-2</c:v>
                </c:pt>
                <c:pt idx="218">
                  <c:v>2.3144058036535839E-2</c:v>
                </c:pt>
                <c:pt idx="219">
                  <c:v>2.3132866307849498E-2</c:v>
                </c:pt>
                <c:pt idx="220">
                  <c:v>2.3121679991132758E-2</c:v>
                </c:pt>
                <c:pt idx="221">
                  <c:v>2.3110499083763204E-2</c:v>
                </c:pt>
                <c:pt idx="222">
                  <c:v>2.3099323583118392E-2</c:v>
                </c:pt>
                <c:pt idx="223">
                  <c:v>2.3088153486593273E-2</c:v>
                </c:pt>
                <c:pt idx="224">
                  <c:v>2.3076988791565424E-2</c:v>
                </c:pt>
                <c:pt idx="225">
                  <c:v>2.3065829495435564E-2</c:v>
                </c:pt>
                <c:pt idx="226">
                  <c:v>2.3054675595581275E-2</c:v>
                </c:pt>
                <c:pt idx="227">
                  <c:v>2.3043527089397497E-2</c:v>
                </c:pt>
                <c:pt idx="228">
                  <c:v>2.3032383974279168E-2</c:v>
                </c:pt>
                <c:pt idx="229">
                  <c:v>2.3021246247615444E-2</c:v>
                </c:pt>
                <c:pt idx="230">
                  <c:v>2.3010113906795478E-2</c:v>
                </c:pt>
                <c:pt idx="231">
                  <c:v>2.2998986949225787E-2</c:v>
                </c:pt>
                <c:pt idx="232">
                  <c:v>2.2987865372295517E-2</c:v>
                </c:pt>
                <c:pt idx="233">
                  <c:v>2.2976749173411193E-2</c:v>
                </c:pt>
                <c:pt idx="234">
                  <c:v>2.2965638349961966E-2</c:v>
                </c:pt>
                <c:pt idx="235">
                  <c:v>2.2954532899348568E-2</c:v>
                </c:pt>
                <c:pt idx="236">
                  <c:v>2.2943432818983304E-2</c:v>
                </c:pt>
                <c:pt idx="237">
                  <c:v>2.2932338106261115E-2</c:v>
                </c:pt>
                <c:pt idx="238">
                  <c:v>2.2921248758588524E-2</c:v>
                </c:pt>
                <c:pt idx="239">
                  <c:v>2.2910164773366257E-2</c:v>
                </c:pt>
                <c:pt idx="240">
                  <c:v>2.2899086148012407E-2</c:v>
                </c:pt>
                <c:pt idx="241">
                  <c:v>2.2888012879927713E-2</c:v>
                </c:pt>
                <c:pt idx="242">
                  <c:v>2.2876944966524482E-2</c:v>
                </c:pt>
                <c:pt idx="243">
                  <c:v>2.2865882405203437E-2</c:v>
                </c:pt>
                <c:pt idx="244">
                  <c:v>2.2854825193388474E-2</c:v>
                </c:pt>
                <c:pt idx="245">
                  <c:v>2.2843773328491891E-2</c:v>
                </c:pt>
                <c:pt idx="246">
                  <c:v>2.2832726807925995E-2</c:v>
                </c:pt>
                <c:pt idx="247">
                  <c:v>2.2821685629097317E-2</c:v>
                </c:pt>
                <c:pt idx="248">
                  <c:v>2.2810649789435526E-2</c:v>
                </c:pt>
                <c:pt idx="249">
                  <c:v>2.2799619286352928E-2</c:v>
                </c:pt>
                <c:pt idx="250">
                  <c:v>2.2788594117267622E-2</c:v>
                </c:pt>
                <c:pt idx="251">
                  <c:v>2.2777574279609282E-2</c:v>
                </c:pt>
                <c:pt idx="252">
                  <c:v>2.2766559770790215E-2</c:v>
                </c:pt>
                <c:pt idx="253">
                  <c:v>2.2755550588234308E-2</c:v>
                </c:pt>
                <c:pt idx="254">
                  <c:v>2.2744546729365447E-2</c:v>
                </c:pt>
                <c:pt idx="255">
                  <c:v>2.2733548191619102E-2</c:v>
                </c:pt>
                <c:pt idx="256">
                  <c:v>2.2722554972413364E-2</c:v>
                </c:pt>
                <c:pt idx="257">
                  <c:v>2.2711567069177908E-2</c:v>
                </c:pt>
                <c:pt idx="258">
                  <c:v>2.2700584479336615E-2</c:v>
                </c:pt>
                <c:pt idx="259">
                  <c:v>2.2689607200330753E-2</c:v>
                </c:pt>
                <c:pt idx="260">
                  <c:v>2.2678635229589982E-2</c:v>
                </c:pt>
                <c:pt idx="261">
                  <c:v>2.648515876626234E-2</c:v>
                </c:pt>
                <c:pt idx="262">
                  <c:v>2.7106053140177333E-2</c:v>
                </c:pt>
                <c:pt idx="263">
                  <c:v>2.7090370151494785E-2</c:v>
                </c:pt>
                <c:pt idx="264">
                  <c:v>2.7074696236672788E-2</c:v>
                </c:pt>
                <c:pt idx="265">
                  <c:v>2.7059031390437541E-2</c:v>
                </c:pt>
                <c:pt idx="266">
                  <c:v>2.7043375607555778E-2</c:v>
                </c:pt>
                <c:pt idx="267">
                  <c:v>2.7027728882771065E-2</c:v>
                </c:pt>
                <c:pt idx="268">
                  <c:v>2.7012091210861712E-2</c:v>
                </c:pt>
                <c:pt idx="269">
                  <c:v>2.6996462586571277E-2</c:v>
                </c:pt>
                <c:pt idx="270">
                  <c:v>2.6980843004666487E-2</c:v>
                </c:pt>
                <c:pt idx="271">
                  <c:v>2.6965232459931446E-2</c:v>
                </c:pt>
                <c:pt idx="272">
                  <c:v>2.6949630947127087E-2</c:v>
                </c:pt>
                <c:pt idx="273">
                  <c:v>2.6934038461020125E-2</c:v>
                </c:pt>
                <c:pt idx="274">
                  <c:v>2.6918454996400457E-2</c:v>
                </c:pt>
                <c:pt idx="275">
                  <c:v>2.6902880548040589E-2</c:v>
                </c:pt>
                <c:pt idx="276">
                  <c:v>2.6887315110730406E-2</c:v>
                </c:pt>
                <c:pt idx="277">
                  <c:v>2.6871758679248216E-2</c:v>
                </c:pt>
                <c:pt idx="278">
                  <c:v>2.6856211248395469E-2</c:v>
                </c:pt>
                <c:pt idx="279">
                  <c:v>2.6840672812950474E-2</c:v>
                </c:pt>
                <c:pt idx="280">
                  <c:v>2.6825143367720475E-2</c:v>
                </c:pt>
                <c:pt idx="281">
                  <c:v>2.6809622907495369E-2</c:v>
                </c:pt>
                <c:pt idx="282">
                  <c:v>2.6794111427082386E-2</c:v>
                </c:pt>
                <c:pt idx="283">
                  <c:v>2.677860892127721E-2</c:v>
                </c:pt>
                <c:pt idx="284">
                  <c:v>2.6763115384904453E-2</c:v>
                </c:pt>
                <c:pt idx="285">
                  <c:v>2.6747630812753997E-2</c:v>
                </c:pt>
                <c:pt idx="286">
                  <c:v>2.673215519965625E-2</c:v>
                </c:pt>
                <c:pt idx="287">
                  <c:v>2.6716688540418455E-2</c:v>
                </c:pt>
                <c:pt idx="288">
                  <c:v>2.6701230829859438E-2</c:v>
                </c:pt>
                <c:pt idx="289">
                  <c:v>2.6685782062809617E-2</c:v>
                </c:pt>
                <c:pt idx="290">
                  <c:v>2.667034223408201E-2</c:v>
                </c:pt>
                <c:pt idx="291">
                  <c:v>2.6654911338524413E-2</c:v>
                </c:pt>
                <c:pt idx="292">
                  <c:v>2.6639489370944056E-2</c:v>
                </c:pt>
                <c:pt idx="293">
                  <c:v>2.6624076326194505E-2</c:v>
                </c:pt>
                <c:pt idx="294">
                  <c:v>2.6608672199106169E-2</c:v>
                </c:pt>
                <c:pt idx="295">
                  <c:v>2.6593276984515239E-2</c:v>
                </c:pt>
                <c:pt idx="296">
                  <c:v>2.6577890677275277E-2</c:v>
                </c:pt>
                <c:pt idx="297">
                  <c:v>2.6562513272228264E-2</c:v>
                </c:pt>
                <c:pt idx="298">
                  <c:v>2.6547144764216192E-2</c:v>
                </c:pt>
                <c:pt idx="299">
                  <c:v>2.6531785148098397E-2</c:v>
                </c:pt>
                <c:pt idx="300">
                  <c:v>2.651643441873424E-2</c:v>
                </c:pt>
                <c:pt idx="301">
                  <c:v>2.6501092570971489E-2</c:v>
                </c:pt>
                <c:pt idx="302">
                  <c:v>2.6485759599681073E-2</c:v>
                </c:pt>
                <c:pt idx="303">
                  <c:v>2.647043549972234E-2</c:v>
                </c:pt>
                <c:pt idx="304">
                  <c:v>2.6455120265966227E-2</c:v>
                </c:pt>
                <c:pt idx="305">
                  <c:v>2.6439813893272067E-2</c:v>
                </c:pt>
                <c:pt idx="306">
                  <c:v>2.6424516376533966E-2</c:v>
                </c:pt>
                <c:pt idx="307">
                  <c:v>2.6409227710599677E-2</c:v>
                </c:pt>
                <c:pt idx="308">
                  <c:v>2.6393947890380666E-2</c:v>
                </c:pt>
                <c:pt idx="309">
                  <c:v>2.6378676910724694E-2</c:v>
                </c:pt>
                <c:pt idx="310">
                  <c:v>2.6363414766549007E-2</c:v>
                </c:pt>
                <c:pt idx="311">
                  <c:v>2.6348161452718739E-2</c:v>
                </c:pt>
                <c:pt idx="312">
                  <c:v>2.6332916964139565E-2</c:v>
                </c:pt>
                <c:pt idx="313">
                  <c:v>2.6317681295693972E-2</c:v>
                </c:pt>
                <c:pt idx="314">
                  <c:v>2.6302454442281853E-2</c:v>
                </c:pt>
                <c:pt idx="315">
                  <c:v>2.6287236398808859E-2</c:v>
                </c:pt>
                <c:pt idx="316">
                  <c:v>2.6272027160174863E-2</c:v>
                </c:pt>
                <c:pt idx="317">
                  <c:v>2.6256826721273954E-2</c:v>
                </c:pt>
                <c:pt idx="318">
                  <c:v>2.6241635077040741E-2</c:v>
                </c:pt>
                <c:pt idx="319">
                  <c:v>2.6226452222363514E-2</c:v>
                </c:pt>
                <c:pt idx="320">
                  <c:v>2.6211278152165299E-2</c:v>
                </c:pt>
                <c:pt idx="321">
                  <c:v>2.6196112861357555E-2</c:v>
                </c:pt>
                <c:pt idx="322">
                  <c:v>2.6180956344880678E-2</c:v>
                </c:pt>
                <c:pt idx="323">
                  <c:v>2.6165808597628751E-2</c:v>
                </c:pt>
                <c:pt idx="324">
                  <c:v>2.6150669614547963E-2</c:v>
                </c:pt>
                <c:pt idx="325">
                  <c:v>2.6135539390561333E-2</c:v>
                </c:pt>
                <c:pt idx="326">
                  <c:v>2.6120417920609262E-2</c:v>
                </c:pt>
                <c:pt idx="327">
                  <c:v>2.6105305199608998E-2</c:v>
                </c:pt>
                <c:pt idx="328">
                  <c:v>2.6090201222512502E-2</c:v>
                </c:pt>
                <c:pt idx="329">
                  <c:v>2.6075105984265975E-2</c:v>
                </c:pt>
                <c:pt idx="330">
                  <c:v>2.6060019479792432E-2</c:v>
                </c:pt>
                <c:pt idx="331">
                  <c:v>2.6044941704055434E-2</c:v>
                </c:pt>
                <c:pt idx="332">
                  <c:v>2.6029872652001171E-2</c:v>
                </c:pt>
                <c:pt idx="333">
                  <c:v>2.6014812318587391E-2</c:v>
                </c:pt>
                <c:pt idx="334">
                  <c:v>2.5999760698754502E-2</c:v>
                </c:pt>
                <c:pt idx="335">
                  <c:v>2.5984717787477636E-2</c:v>
                </c:pt>
                <c:pt idx="336">
                  <c:v>2.5969683579702973E-2</c:v>
                </c:pt>
                <c:pt idx="337">
                  <c:v>2.5954658070411432E-2</c:v>
                </c:pt>
                <c:pt idx="338">
                  <c:v>2.5939641254549207E-2</c:v>
                </c:pt>
                <c:pt idx="339">
                  <c:v>2.5924633127114571E-2</c:v>
                </c:pt>
                <c:pt idx="340">
                  <c:v>2.5909633683053719E-2</c:v>
                </c:pt>
                <c:pt idx="341">
                  <c:v>2.5894642917359149E-2</c:v>
                </c:pt>
                <c:pt idx="342">
                  <c:v>2.5879660825000199E-2</c:v>
                </c:pt>
                <c:pt idx="343">
                  <c:v>2.5864687400969366E-2</c:v>
                </c:pt>
                <c:pt idx="344">
                  <c:v>2.5849722640235995E-2</c:v>
                </c:pt>
                <c:pt idx="345">
                  <c:v>2.5834766537804157E-2</c:v>
                </c:pt>
                <c:pt idx="346">
                  <c:v>2.5819819088648992E-2</c:v>
                </c:pt>
                <c:pt idx="347">
                  <c:v>2.5804880287774563E-2</c:v>
                </c:pt>
                <c:pt idx="348">
                  <c:v>2.5789950130179165E-2</c:v>
                </c:pt>
                <c:pt idx="349">
                  <c:v>2.5775028610855295E-2</c:v>
                </c:pt>
                <c:pt idx="350">
                  <c:v>2.576011572480124E-2</c:v>
                </c:pt>
                <c:pt idx="351">
                  <c:v>2.5745211467032646E-2</c:v>
                </c:pt>
                <c:pt idx="352">
                  <c:v>2.5730315832547812E-2</c:v>
                </c:pt>
                <c:pt idx="353">
                  <c:v>2.5715428816368173E-2</c:v>
                </c:pt>
                <c:pt idx="354">
                  <c:v>2.5700550413492014E-2</c:v>
                </c:pt>
                <c:pt idx="355">
                  <c:v>2.5685680618952364E-2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8-4D5C-88B7-26B10CD2E6A4}"/>
            </c:ext>
          </c:extLst>
        </c:ser>
        <c:ser>
          <c:idx val="2"/>
          <c:order val="2"/>
          <c:tx>
            <c:strRef>
              <c:f>'Daily Forward Rates'!$D$1</c:f>
              <c:strCache>
                <c:ptCount val="1"/>
                <c:pt idx="0">
                  <c:v>Market.QR_LIVE.RateCurve.AUD-BBR-BBSW-6M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Rates'!$D$2:$D$357</c:f>
              <c:numCache>
                <c:formatCode>0.00%</c:formatCode>
                <c:ptCount val="356"/>
                <c:pt idx="0">
                  <c:v>1.5166941727817025E-2</c:v>
                </c:pt>
                <c:pt idx="1">
                  <c:v>1.5557678237330515E-2</c:v>
                </c:pt>
                <c:pt idx="2">
                  <c:v>1.5948032947083388E-2</c:v>
                </c:pt>
                <c:pt idx="3">
                  <c:v>1.6337997125184085E-2</c:v>
                </c:pt>
                <c:pt idx="4">
                  <c:v>1.6727562055574019E-2</c:v>
                </c:pt>
                <c:pt idx="5">
                  <c:v>1.6643391316471363E-2</c:v>
                </c:pt>
                <c:pt idx="6">
                  <c:v>1.6874764183296937E-2</c:v>
                </c:pt>
                <c:pt idx="7">
                  <c:v>1.7105898001263307E-2</c:v>
                </c:pt>
                <c:pt idx="8">
                  <c:v>1.7336789705842719E-2</c:v>
                </c:pt>
                <c:pt idx="9">
                  <c:v>1.7567436238140135E-2</c:v>
                </c:pt>
                <c:pt idx="10">
                  <c:v>1.7797834545061102E-2</c:v>
                </c:pt>
                <c:pt idx="11">
                  <c:v>1.8027981579282839E-2</c:v>
                </c:pt>
                <c:pt idx="12">
                  <c:v>1.8257874299445236E-2</c:v>
                </c:pt>
                <c:pt idx="13">
                  <c:v>1.8523554313935993E-2</c:v>
                </c:pt>
                <c:pt idx="14">
                  <c:v>1.8773508288961342E-2</c:v>
                </c:pt>
                <c:pt idx="15">
                  <c:v>1.9009803345440241E-2</c:v>
                </c:pt>
                <c:pt idx="16">
                  <c:v>1.9245826809695825E-2</c:v>
                </c:pt>
                <c:pt idx="17">
                  <c:v>1.9481575472110126E-2</c:v>
                </c:pt>
                <c:pt idx="18">
                  <c:v>1.9717046129606768E-2</c:v>
                </c:pt>
                <c:pt idx="19">
                  <c:v>1.9952235585732021E-2</c:v>
                </c:pt>
                <c:pt idx="20">
                  <c:v>2.0187140650677931E-2</c:v>
                </c:pt>
                <c:pt idx="21">
                  <c:v>2.0421758141380777E-2</c:v>
                </c:pt>
                <c:pt idx="22">
                  <c:v>2.0656084881619439E-2</c:v>
                </c:pt>
                <c:pt idx="23">
                  <c:v>1.9982404470326492E-2</c:v>
                </c:pt>
                <c:pt idx="24">
                  <c:v>1.9763220077260803E-2</c:v>
                </c:pt>
                <c:pt idx="25">
                  <c:v>1.9891979921548803E-2</c:v>
                </c:pt>
                <c:pt idx="26">
                  <c:v>2.002058392752986E-2</c:v>
                </c:pt>
                <c:pt idx="27">
                  <c:v>2.0149031139303615E-2</c:v>
                </c:pt>
                <c:pt idx="28">
                  <c:v>2.0277320603007448E-2</c:v>
                </c:pt>
                <c:pt idx="29">
                  <c:v>2.0405451366897514E-2</c:v>
                </c:pt>
                <c:pt idx="30">
                  <c:v>2.053342248119824E-2</c:v>
                </c:pt>
                <c:pt idx="31">
                  <c:v>2.0661232998345453E-2</c:v>
                </c:pt>
                <c:pt idx="32">
                  <c:v>2.0788881972691148E-2</c:v>
                </c:pt>
                <c:pt idx="33">
                  <c:v>2.0916368460862405E-2</c:v>
                </c:pt>
                <c:pt idx="34">
                  <c:v>2.1043691521524046E-2</c:v>
                </c:pt>
                <c:pt idx="35">
                  <c:v>2.1170850215459662E-2</c:v>
                </c:pt>
                <c:pt idx="36">
                  <c:v>2.097611825651808E-2</c:v>
                </c:pt>
                <c:pt idx="37">
                  <c:v>2.0953720458608074E-2</c:v>
                </c:pt>
                <c:pt idx="38">
                  <c:v>2.1056453845698098E-2</c:v>
                </c:pt>
                <c:pt idx="39">
                  <c:v>2.1159053341958747E-2</c:v>
                </c:pt>
                <c:pt idx="40">
                  <c:v>2.1261518336932066E-2</c:v>
                </c:pt>
                <c:pt idx="41">
                  <c:v>2.1363848221699979E-2</c:v>
                </c:pt>
                <c:pt idx="42">
                  <c:v>2.146604238883219E-2</c:v>
                </c:pt>
                <c:pt idx="43">
                  <c:v>2.156810023212568E-2</c:v>
                </c:pt>
                <c:pt idx="44">
                  <c:v>2.1670021147090966E-2</c:v>
                </c:pt>
                <c:pt idx="45">
                  <c:v>2.1771804530384804E-2</c:v>
                </c:pt>
                <c:pt idx="46">
                  <c:v>2.1873449780446967E-2</c:v>
                </c:pt>
                <c:pt idx="47">
                  <c:v>2.1974956296840289E-2</c:v>
                </c:pt>
                <c:pt idx="48">
                  <c:v>2.207632348091642E-2</c:v>
                </c:pt>
                <c:pt idx="49">
                  <c:v>2.2014883771742259E-2</c:v>
                </c:pt>
                <c:pt idx="50">
                  <c:v>2.2043270965552537E-2</c:v>
                </c:pt>
                <c:pt idx="51">
                  <c:v>2.2135323790936474E-2</c:v>
                </c:pt>
                <c:pt idx="52">
                  <c:v>2.1482717303732728E-2</c:v>
                </c:pt>
                <c:pt idx="53">
                  <c:v>2.0978367377014511E-2</c:v>
                </c:pt>
                <c:pt idx="54">
                  <c:v>2.1022049917583465E-2</c:v>
                </c:pt>
                <c:pt idx="55">
                  <c:v>2.1065670940245061E-2</c:v>
                </c:pt>
                <c:pt idx="56">
                  <c:v>2.1109230336941454E-2</c:v>
                </c:pt>
                <c:pt idx="57">
                  <c:v>2.1152727999904246E-2</c:v>
                </c:pt>
                <c:pt idx="58">
                  <c:v>2.1196163821666066E-2</c:v>
                </c:pt>
                <c:pt idx="59">
                  <c:v>2.1239537695054791E-2</c:v>
                </c:pt>
                <c:pt idx="60">
                  <c:v>2.1282849513216684E-2</c:v>
                </c:pt>
                <c:pt idx="61">
                  <c:v>2.1326099169587467E-2</c:v>
                </c:pt>
                <c:pt idx="62">
                  <c:v>2.1270379750260186E-2</c:v>
                </c:pt>
                <c:pt idx="63">
                  <c:v>2.1270276775611378E-2</c:v>
                </c:pt>
                <c:pt idx="64">
                  <c:v>2.1309068553843308E-2</c:v>
                </c:pt>
                <c:pt idx="65">
                  <c:v>2.1347803720084508E-2</c:v>
                </c:pt>
                <c:pt idx="66">
                  <c:v>2.13864821896474E-2</c:v>
                </c:pt>
                <c:pt idx="67">
                  <c:v>2.1425103878052822E-2</c:v>
                </c:pt>
                <c:pt idx="68">
                  <c:v>2.1463668701093681E-2</c:v>
                </c:pt>
                <c:pt idx="69">
                  <c:v>2.1502176574881293E-2</c:v>
                </c:pt>
                <c:pt idx="70">
                  <c:v>2.1540627415498021E-2</c:v>
                </c:pt>
                <c:pt idx="71">
                  <c:v>2.1579021139686176E-2</c:v>
                </c:pt>
                <c:pt idx="72">
                  <c:v>2.1617357664159127E-2</c:v>
                </c:pt>
                <c:pt idx="73">
                  <c:v>2.1655636905966009E-2</c:v>
                </c:pt>
                <c:pt idx="74">
                  <c:v>2.1693858782399093E-2</c:v>
                </c:pt>
                <c:pt idx="75">
                  <c:v>2.166517801569948E-2</c:v>
                </c:pt>
                <c:pt idx="76">
                  <c:v>2.167450662803581E-2</c:v>
                </c:pt>
                <c:pt idx="77">
                  <c:v>2.1710178767923978E-2</c:v>
                </c:pt>
                <c:pt idx="78">
                  <c:v>2.1745796645312572E-2</c:v>
                </c:pt>
                <c:pt idx="79">
                  <c:v>2.1781360189257155E-2</c:v>
                </c:pt>
                <c:pt idx="80">
                  <c:v>2.1816869328552774E-2</c:v>
                </c:pt>
                <c:pt idx="81">
                  <c:v>2.1852323992463396E-2</c:v>
                </c:pt>
                <c:pt idx="82">
                  <c:v>2.1887724110635061E-2</c:v>
                </c:pt>
                <c:pt idx="83">
                  <c:v>2.1923069612482249E-2</c:v>
                </c:pt>
                <c:pt idx="84">
                  <c:v>2.1958360428218322E-2</c:v>
                </c:pt>
                <c:pt idx="85">
                  <c:v>2.1993596487767188E-2</c:v>
                </c:pt>
                <c:pt idx="86">
                  <c:v>2.2028777721469574E-2</c:v>
                </c:pt>
                <c:pt idx="87">
                  <c:v>2.2063904060175634E-2</c:v>
                </c:pt>
                <c:pt idx="88">
                  <c:v>2.2050488362536726E-2</c:v>
                </c:pt>
                <c:pt idx="89">
                  <c:v>2.2064854676166479E-2</c:v>
                </c:pt>
                <c:pt idx="90">
                  <c:v>2.2098353484760431E-2</c:v>
                </c:pt>
                <c:pt idx="91">
                  <c:v>2.2131799303692436E-2</c:v>
                </c:pt>
                <c:pt idx="92">
                  <c:v>2.2165192070307933E-2</c:v>
                </c:pt>
                <c:pt idx="93">
                  <c:v>2.2198531722531261E-2</c:v>
                </c:pt>
                <c:pt idx="94">
                  <c:v>2.2231818198252023E-2</c:v>
                </c:pt>
                <c:pt idx="95">
                  <c:v>2.2265051435961882E-2</c:v>
                </c:pt>
                <c:pt idx="96">
                  <c:v>2.2298231373845678E-2</c:v>
                </c:pt>
                <c:pt idx="97">
                  <c:v>2.2331357950655585E-2</c:v>
                </c:pt>
                <c:pt idx="98">
                  <c:v>2.2364431105230599E-2</c:v>
                </c:pt>
                <c:pt idx="99">
                  <c:v>2.2397450776566026E-2</c:v>
                </c:pt>
                <c:pt idx="100">
                  <c:v>2.2430416904207141E-2</c:v>
                </c:pt>
                <c:pt idx="101">
                  <c:v>2.2426285856432089E-2</c:v>
                </c:pt>
                <c:pt idx="102">
                  <c:v>2.2443496464717834E-2</c:v>
                </c:pt>
                <c:pt idx="103">
                  <c:v>2.2475333652540494E-2</c:v>
                </c:pt>
                <c:pt idx="104">
                  <c:v>2.2437185161378527E-2</c:v>
                </c:pt>
                <c:pt idx="105">
                  <c:v>2.2044241125228785E-2</c:v>
                </c:pt>
                <c:pt idx="106">
                  <c:v>2.2067047296180285E-2</c:v>
                </c:pt>
                <c:pt idx="107">
                  <c:v>2.2089814325755217E-2</c:v>
                </c:pt>
                <c:pt idx="108">
                  <c:v>2.2112542187271989E-2</c:v>
                </c:pt>
                <c:pt idx="109">
                  <c:v>2.213523085378271E-2</c:v>
                </c:pt>
                <c:pt idx="110">
                  <c:v>2.2157880299005228E-2</c:v>
                </c:pt>
                <c:pt idx="111">
                  <c:v>2.2180490496420045E-2</c:v>
                </c:pt>
                <c:pt idx="112">
                  <c:v>2.2203061419704486E-2</c:v>
                </c:pt>
                <c:pt idx="113">
                  <c:v>2.2225593042738492E-2</c:v>
                </c:pt>
                <c:pt idx="114">
                  <c:v>2.1828531297358494E-2</c:v>
                </c:pt>
                <c:pt idx="115">
                  <c:v>2.1674859959792441E-2</c:v>
                </c:pt>
                <c:pt idx="116">
                  <c:v>2.1687600023042437E-2</c:v>
                </c:pt>
                <c:pt idx="117">
                  <c:v>2.1700315002323802E-2</c:v>
                </c:pt>
                <c:pt idx="118">
                  <c:v>2.1713004892090652E-2</c:v>
                </c:pt>
                <c:pt idx="119">
                  <c:v>2.1725669686432397E-2</c:v>
                </c:pt>
                <c:pt idx="120">
                  <c:v>2.1738309379710535E-2</c:v>
                </c:pt>
                <c:pt idx="121">
                  <c:v>2.1750923965869751E-2</c:v>
                </c:pt>
                <c:pt idx="122">
                  <c:v>2.1763513439589932E-2</c:v>
                </c:pt>
                <c:pt idx="123">
                  <c:v>2.1776077795238363E-2</c:v>
                </c:pt>
                <c:pt idx="124">
                  <c:v>2.1788617026944981E-2</c:v>
                </c:pt>
                <c:pt idx="125">
                  <c:v>2.1801131129470717E-2</c:v>
                </c:pt>
                <c:pt idx="126">
                  <c:v>2.1813620097287063E-2</c:v>
                </c:pt>
                <c:pt idx="127">
                  <c:v>2.1826083925044957E-2</c:v>
                </c:pt>
                <c:pt idx="128">
                  <c:v>2.1838522607030644E-2</c:v>
                </c:pt>
                <c:pt idx="129">
                  <c:v>2.1850936138271351E-2</c:v>
                </c:pt>
                <c:pt idx="130">
                  <c:v>2.1863324513458546E-2</c:v>
                </c:pt>
                <c:pt idx="131">
                  <c:v>2.1875687727034774E-2</c:v>
                </c:pt>
                <c:pt idx="132">
                  <c:v>2.1888025774137256E-2</c:v>
                </c:pt>
                <c:pt idx="133">
                  <c:v>2.1900338649532718E-2</c:v>
                </c:pt>
                <c:pt idx="134">
                  <c:v>2.1912626348219444E-2</c:v>
                </c:pt>
                <c:pt idx="135">
                  <c:v>2.1924888864819438E-2</c:v>
                </c:pt>
                <c:pt idx="136">
                  <c:v>2.1937126194678327E-2</c:v>
                </c:pt>
                <c:pt idx="137">
                  <c:v>2.1949338332834918E-2</c:v>
                </c:pt>
                <c:pt idx="138">
                  <c:v>2.1961525274044363E-2</c:v>
                </c:pt>
                <c:pt idx="139">
                  <c:v>2.1973687013808592E-2</c:v>
                </c:pt>
                <c:pt idx="140">
                  <c:v>2.1985823547305352E-2</c:v>
                </c:pt>
                <c:pt idx="141">
                  <c:v>2.1997934869428724E-2</c:v>
                </c:pt>
                <c:pt idx="142">
                  <c:v>2.2010020975802212E-2</c:v>
                </c:pt>
                <c:pt idx="143">
                  <c:v>2.2022081861661453E-2</c:v>
                </c:pt>
                <c:pt idx="144">
                  <c:v>2.2034117522508372E-2</c:v>
                </c:pt>
                <c:pt idx="145">
                  <c:v>2.2046127953375998E-2</c:v>
                </c:pt>
                <c:pt idx="146">
                  <c:v>2.2058113150154126E-2</c:v>
                </c:pt>
                <c:pt idx="147">
                  <c:v>2.207007310830416E-2</c:v>
                </c:pt>
                <c:pt idx="148">
                  <c:v>2.2082007823084893E-2</c:v>
                </c:pt>
                <c:pt idx="149">
                  <c:v>2.2093917290444014E-2</c:v>
                </c:pt>
                <c:pt idx="150">
                  <c:v>2.2105801505941342E-2</c:v>
                </c:pt>
                <c:pt idx="151">
                  <c:v>2.2117660465402995E-2</c:v>
                </c:pt>
                <c:pt idx="152">
                  <c:v>2.2129494164232488E-2</c:v>
                </c:pt>
                <c:pt idx="153">
                  <c:v>2.2141302598580128E-2</c:v>
                </c:pt>
                <c:pt idx="154">
                  <c:v>2.2153085764318341E-2</c:v>
                </c:pt>
                <c:pt idx="155">
                  <c:v>2.2164843656978E-2</c:v>
                </c:pt>
                <c:pt idx="156">
                  <c:v>2.2520809290868207E-2</c:v>
                </c:pt>
                <c:pt idx="157">
                  <c:v>2.4614118097155809E-2</c:v>
                </c:pt>
                <c:pt idx="158">
                  <c:v>2.4654121541553234E-2</c:v>
                </c:pt>
                <c:pt idx="159">
                  <c:v>2.4694051341632481E-2</c:v>
                </c:pt>
                <c:pt idx="160">
                  <c:v>2.4733907406100694E-2</c:v>
                </c:pt>
                <c:pt idx="161">
                  <c:v>2.4773689645002296E-2</c:v>
                </c:pt>
                <c:pt idx="162">
                  <c:v>2.4813397968283288E-2</c:v>
                </c:pt>
                <c:pt idx="163">
                  <c:v>2.4853032285883883E-2</c:v>
                </c:pt>
                <c:pt idx="164">
                  <c:v>2.489259250907578E-2</c:v>
                </c:pt>
                <c:pt idx="165">
                  <c:v>2.4932078548360721E-2</c:v>
                </c:pt>
                <c:pt idx="166">
                  <c:v>2.4971490315739815E-2</c:v>
                </c:pt>
                <c:pt idx="167">
                  <c:v>2.5010827722496333E-2</c:v>
                </c:pt>
                <c:pt idx="168">
                  <c:v>2.5050090681163963E-2</c:v>
                </c:pt>
                <c:pt idx="169">
                  <c:v>2.5089279104340077E-2</c:v>
                </c:pt>
                <c:pt idx="170">
                  <c:v>2.5128392904471553E-2</c:v>
                </c:pt>
                <c:pt idx="171">
                  <c:v>2.5167431995446701E-2</c:v>
                </c:pt>
                <c:pt idx="172">
                  <c:v>2.5206396290285503E-2</c:v>
                </c:pt>
                <c:pt idx="173">
                  <c:v>2.5245285703623069E-2</c:v>
                </c:pt>
                <c:pt idx="174">
                  <c:v>2.5284100149249311E-2</c:v>
                </c:pt>
                <c:pt idx="175">
                  <c:v>2.5322839542349297E-2</c:v>
                </c:pt>
                <c:pt idx="176">
                  <c:v>2.5361503798027041E-2</c:v>
                </c:pt>
                <c:pt idx="177">
                  <c:v>2.5400092831369202E-2</c:v>
                </c:pt>
                <c:pt idx="178">
                  <c:v>2.5438606558811284E-2</c:v>
                </c:pt>
                <c:pt idx="179">
                  <c:v>2.5477044895972516E-2</c:v>
                </c:pt>
                <c:pt idx="180">
                  <c:v>2.5515407760075708E-2</c:v>
                </c:pt>
                <c:pt idx="181">
                  <c:v>2.555369506746373E-2</c:v>
                </c:pt>
                <c:pt idx="182">
                  <c:v>2.5591906735967229E-2</c:v>
                </c:pt>
                <c:pt idx="183">
                  <c:v>2.5630042683266345E-2</c:v>
                </c:pt>
                <c:pt idx="184">
                  <c:v>2.5668102826994894E-2</c:v>
                </c:pt>
                <c:pt idx="185">
                  <c:v>2.570608708623396E-2</c:v>
                </c:pt>
                <c:pt idx="186">
                  <c:v>2.5743995379190476E-2</c:v>
                </c:pt>
                <c:pt idx="187">
                  <c:v>2.5781827625657568E-2</c:v>
                </c:pt>
                <c:pt idx="188">
                  <c:v>2.5819583744623689E-2</c:v>
                </c:pt>
                <c:pt idx="189">
                  <c:v>2.5857263656466664E-2</c:v>
                </c:pt>
                <c:pt idx="190">
                  <c:v>2.5894867281523778E-2</c:v>
                </c:pt>
                <c:pt idx="191">
                  <c:v>2.5932394539993395E-2</c:v>
                </c:pt>
                <c:pt idx="192">
                  <c:v>2.5969845353584806E-2</c:v>
                </c:pt>
                <c:pt idx="193">
                  <c:v>2.6007219643086846E-2</c:v>
                </c:pt>
                <c:pt idx="194">
                  <c:v>2.6044517330955599E-2</c:v>
                </c:pt>
                <c:pt idx="195">
                  <c:v>2.6081738338720899E-2</c:v>
                </c:pt>
                <c:pt idx="196">
                  <c:v>2.6118882589423506E-2</c:v>
                </c:pt>
                <c:pt idx="197">
                  <c:v>2.6155950005994195E-2</c:v>
                </c:pt>
                <c:pt idx="198">
                  <c:v>2.6192940511259546E-2</c:v>
                </c:pt>
                <c:pt idx="199">
                  <c:v>2.622985402952812E-2</c:v>
                </c:pt>
                <c:pt idx="200">
                  <c:v>2.6266690484211187E-2</c:v>
                </c:pt>
                <c:pt idx="201">
                  <c:v>2.6303449800387235E-2</c:v>
                </c:pt>
                <c:pt idx="202">
                  <c:v>2.6340131902220114E-2</c:v>
                </c:pt>
                <c:pt idx="203">
                  <c:v>2.6376736715355641E-2</c:v>
                </c:pt>
                <c:pt idx="204">
                  <c:v>2.6413264165352821E-2</c:v>
                </c:pt>
                <c:pt idx="205">
                  <c:v>2.6449714177666429E-2</c:v>
                </c:pt>
                <c:pt idx="206">
                  <c:v>2.6486086679233245E-2</c:v>
                </c:pt>
                <c:pt idx="207">
                  <c:v>2.6522381596086962E-2</c:v>
                </c:pt>
                <c:pt idx="208">
                  <c:v>2.6558598855940092E-2</c:v>
                </c:pt>
                <c:pt idx="209">
                  <c:v>2.6594738385567314E-2</c:v>
                </c:pt>
                <c:pt idx="210">
                  <c:v>2.6630800113277404E-2</c:v>
                </c:pt>
                <c:pt idx="211">
                  <c:v>2.6666783967257572E-2</c:v>
                </c:pt>
                <c:pt idx="212">
                  <c:v>2.6702689875556081E-2</c:v>
                </c:pt>
                <c:pt idx="213">
                  <c:v>2.6738517767795823E-2</c:v>
                </c:pt>
                <c:pt idx="214">
                  <c:v>2.6774267572615536E-2</c:v>
                </c:pt>
                <c:pt idx="215">
                  <c:v>2.6809939220396477E-2</c:v>
                </c:pt>
                <c:pt idx="216">
                  <c:v>2.6845532640512593E-2</c:v>
                </c:pt>
                <c:pt idx="217">
                  <c:v>2.6881047763924033E-2</c:v>
                </c:pt>
                <c:pt idx="218">
                  <c:v>2.6916484521492534E-2</c:v>
                </c:pt>
                <c:pt idx="219">
                  <c:v>2.695184284385984E-2</c:v>
                </c:pt>
                <c:pt idx="220">
                  <c:v>2.6987122663329158E-2</c:v>
                </c:pt>
                <c:pt idx="221">
                  <c:v>2.7022323911161661E-2</c:v>
                </c:pt>
                <c:pt idx="222">
                  <c:v>2.7057446520395753E-2</c:v>
                </c:pt>
                <c:pt idx="223">
                  <c:v>2.7092490423033598E-2</c:v>
                </c:pt>
                <c:pt idx="224">
                  <c:v>2.7127455552727255E-2</c:v>
                </c:pt>
                <c:pt idx="225">
                  <c:v>2.7162341842926131E-2</c:v>
                </c:pt>
                <c:pt idx="226">
                  <c:v>2.7197149226958088E-2</c:v>
                </c:pt>
                <c:pt idx="227">
                  <c:v>2.7231877639783485E-2</c:v>
                </c:pt>
                <c:pt idx="228">
                  <c:v>2.7266527015280144E-2</c:v>
                </c:pt>
                <c:pt idx="229">
                  <c:v>2.7301097289166777E-2</c:v>
                </c:pt>
                <c:pt idx="230">
                  <c:v>2.733558839609692E-2</c:v>
                </c:pt>
                <c:pt idx="231">
                  <c:v>2.7370000272356636E-2</c:v>
                </c:pt>
                <c:pt idx="232">
                  <c:v>2.7404332854081441E-2</c:v>
                </c:pt>
                <c:pt idx="233">
                  <c:v>2.7438586077227413E-2</c:v>
                </c:pt>
                <c:pt idx="234">
                  <c:v>2.7472759879423644E-2</c:v>
                </c:pt>
                <c:pt idx="235">
                  <c:v>2.7506854197205111E-2</c:v>
                </c:pt>
                <c:pt idx="236">
                  <c:v>2.7540868968947696E-2</c:v>
                </c:pt>
                <c:pt idx="237">
                  <c:v>2.7574804131956308E-2</c:v>
                </c:pt>
                <c:pt idx="238">
                  <c:v>2.7608659625185737E-2</c:v>
                </c:pt>
                <c:pt idx="239">
                  <c:v>2.7642435387428672E-2</c:v>
                </c:pt>
                <c:pt idx="240">
                  <c:v>2.7676131357309917E-2</c:v>
                </c:pt>
                <c:pt idx="241">
                  <c:v>2.7709747475115738E-2</c:v>
                </c:pt>
                <c:pt idx="242">
                  <c:v>2.7743283680015107E-2</c:v>
                </c:pt>
                <c:pt idx="243">
                  <c:v>2.7776739913098959E-2</c:v>
                </c:pt>
                <c:pt idx="244">
                  <c:v>2.7810116114300412E-2</c:v>
                </c:pt>
                <c:pt idx="245">
                  <c:v>2.7843412225254584E-2</c:v>
                </c:pt>
                <c:pt idx="246">
                  <c:v>2.7876628187405515E-2</c:v>
                </c:pt>
                <c:pt idx="247">
                  <c:v>2.7909763942052565E-2</c:v>
                </c:pt>
                <c:pt idx="248">
                  <c:v>2.7942819432150712E-2</c:v>
                </c:pt>
                <c:pt idx="249">
                  <c:v>2.7975794599531888E-2</c:v>
                </c:pt>
                <c:pt idx="250">
                  <c:v>2.8008689387961562E-2</c:v>
                </c:pt>
                <c:pt idx="251">
                  <c:v>2.8041503740018424E-2</c:v>
                </c:pt>
                <c:pt idx="252">
                  <c:v>2.8074237600017912E-2</c:v>
                </c:pt>
                <c:pt idx="253">
                  <c:v>2.8106890912119119E-2</c:v>
                </c:pt>
                <c:pt idx="254">
                  <c:v>2.8139463620197515E-2</c:v>
                </c:pt>
                <c:pt idx="255">
                  <c:v>2.8171955669957859E-2</c:v>
                </c:pt>
                <c:pt idx="256">
                  <c:v>2.8204367005848732E-2</c:v>
                </c:pt>
                <c:pt idx="257">
                  <c:v>2.823669757436801E-2</c:v>
                </c:pt>
                <c:pt idx="258">
                  <c:v>2.8268947320693662E-2</c:v>
                </c:pt>
                <c:pt idx="259">
                  <c:v>2.8301116191873525E-2</c:v>
                </c:pt>
                <c:pt idx="260">
                  <c:v>2.833320413469493E-2</c:v>
                </c:pt>
                <c:pt idx="261">
                  <c:v>2.6054373377580639E-2</c:v>
                </c:pt>
                <c:pt idx="262">
                  <c:v>2.5685022018482884E-2</c:v>
                </c:pt>
                <c:pt idx="263">
                  <c:v>2.5699526483770767E-2</c:v>
                </c:pt>
                <c:pt idx="264">
                  <c:v>2.5713990439227209E-2</c:v>
                </c:pt>
                <c:pt idx="265">
                  <c:v>2.5728413880574119E-2</c:v>
                </c:pt>
                <c:pt idx="266">
                  <c:v>2.5742796803695511E-2</c:v>
                </c:pt>
                <c:pt idx="267">
                  <c:v>2.5757139204533278E-2</c:v>
                </c:pt>
                <c:pt idx="268">
                  <c:v>2.5771441079150893E-2</c:v>
                </c:pt>
                <c:pt idx="269">
                  <c:v>2.578570242371022E-2</c:v>
                </c:pt>
                <c:pt idx="270">
                  <c:v>2.5799923234488938E-2</c:v>
                </c:pt>
                <c:pt idx="271">
                  <c:v>2.5814103507868898E-2</c:v>
                </c:pt>
                <c:pt idx="272">
                  <c:v>2.5828243240301432E-2</c:v>
                </c:pt>
                <c:pt idx="273">
                  <c:v>2.584234242840576E-2</c:v>
                </c:pt>
                <c:pt idx="274">
                  <c:v>2.5856401068841607E-2</c:v>
                </c:pt>
                <c:pt idx="275">
                  <c:v>2.5870419158396066E-2</c:v>
                </c:pt>
                <c:pt idx="276">
                  <c:v>2.5884396693995178E-2</c:v>
                </c:pt>
                <c:pt idx="277">
                  <c:v>2.5898333672599701E-2</c:v>
                </c:pt>
                <c:pt idx="278">
                  <c:v>2.5912230091344073E-2</c:v>
                </c:pt>
                <c:pt idx="279">
                  <c:v>2.5926085947397461E-2</c:v>
                </c:pt>
                <c:pt idx="280">
                  <c:v>2.5939901238108486E-2</c:v>
                </c:pt>
                <c:pt idx="281">
                  <c:v>2.5953675960854738E-2</c:v>
                </c:pt>
                <c:pt idx="282">
                  <c:v>2.5967410113175875E-2</c:v>
                </c:pt>
                <c:pt idx="283">
                  <c:v>2.5981103692686816E-2</c:v>
                </c:pt>
                <c:pt idx="284">
                  <c:v>2.5994756697100906E-2</c:v>
                </c:pt>
                <c:pt idx="285">
                  <c:v>2.6008369124253049E-2</c:v>
                </c:pt>
                <c:pt idx="286">
                  <c:v>2.6021940972059197E-2</c:v>
                </c:pt>
                <c:pt idx="287">
                  <c:v>2.6035472238580035E-2</c:v>
                </c:pt>
                <c:pt idx="288">
                  <c:v>2.6048962921928327E-2</c:v>
                </c:pt>
                <c:pt idx="289">
                  <c:v>2.6062413020344226E-2</c:v>
                </c:pt>
                <c:pt idx="290">
                  <c:v>2.607582253218943E-2</c:v>
                </c:pt>
                <c:pt idx="291">
                  <c:v>2.6089191455889331E-2</c:v>
                </c:pt>
                <c:pt idx="292">
                  <c:v>2.6102519789990883E-2</c:v>
                </c:pt>
                <c:pt idx="293">
                  <c:v>2.6115807533162609E-2</c:v>
                </c:pt>
                <c:pt idx="294">
                  <c:v>2.6129054684148292E-2</c:v>
                </c:pt>
                <c:pt idx="295">
                  <c:v>2.6142261241801711E-2</c:v>
                </c:pt>
                <c:pt idx="296">
                  <c:v>2.6155427205098211E-2</c:v>
                </c:pt>
                <c:pt idx="297">
                  <c:v>2.6168552573065225E-2</c:v>
                </c:pt>
                <c:pt idx="298">
                  <c:v>2.6181637344915458E-2</c:v>
                </c:pt>
                <c:pt idx="299">
                  <c:v>2.6194681519873177E-2</c:v>
                </c:pt>
                <c:pt idx="300">
                  <c:v>2.6207685097336321E-2</c:v>
                </c:pt>
                <c:pt idx="301">
                  <c:v>2.622064807677809E-2</c:v>
                </c:pt>
                <c:pt idx="302">
                  <c:v>2.6233570457741155E-2</c:v>
                </c:pt>
                <c:pt idx="303">
                  <c:v>2.6246452239947642E-2</c:v>
                </c:pt>
                <c:pt idx="304">
                  <c:v>2.6259293423142829E-2</c:v>
                </c:pt>
                <c:pt idx="305">
                  <c:v>2.6272094007216737E-2</c:v>
                </c:pt>
                <c:pt idx="306">
                  <c:v>2.6284853992169351E-2</c:v>
                </c:pt>
                <c:pt idx="307">
                  <c:v>2.6297573378070149E-2</c:v>
                </c:pt>
                <c:pt idx="308">
                  <c:v>2.6310252165104374E-2</c:v>
                </c:pt>
                <c:pt idx="309">
                  <c:v>2.6322890353573061E-2</c:v>
                </c:pt>
                <c:pt idx="310">
                  <c:v>2.6335487943869862E-2</c:v>
                </c:pt>
                <c:pt idx="311">
                  <c:v>2.6348044936475259E-2</c:v>
                </c:pt>
                <c:pt idx="312">
                  <c:v>2.6360561331997108E-2</c:v>
                </c:pt>
                <c:pt idx="313">
                  <c:v>2.6373037131130088E-2</c:v>
                </c:pt>
                <c:pt idx="314">
                  <c:v>2.6385472334667294E-2</c:v>
                </c:pt>
                <c:pt idx="315">
                  <c:v>2.6397866943268671E-2</c:v>
                </c:pt>
                <c:pt idx="316">
                  <c:v>2.6410220958665138E-2</c:v>
                </c:pt>
                <c:pt idx="317">
                  <c:v>2.6422534381238774E-2</c:v>
                </c:pt>
                <c:pt idx="318">
                  <c:v>2.6434807212419469E-2</c:v>
                </c:pt>
                <c:pt idx="319">
                  <c:v>2.6447039453538691E-2</c:v>
                </c:pt>
                <c:pt idx="320">
                  <c:v>2.645923110599159E-2</c:v>
                </c:pt>
                <c:pt idx="321">
                  <c:v>2.6471382171271748E-2</c:v>
                </c:pt>
                <c:pt idx="322">
                  <c:v>2.6483492651017446E-2</c:v>
                </c:pt>
                <c:pt idx="323">
                  <c:v>2.649556254691908E-2</c:v>
                </c:pt>
                <c:pt idx="324">
                  <c:v>2.6507591860794398E-2</c:v>
                </c:pt>
                <c:pt idx="325">
                  <c:v>2.6519580594553789E-2</c:v>
                </c:pt>
                <c:pt idx="326">
                  <c:v>2.6531528750217616E-2</c:v>
                </c:pt>
                <c:pt idx="327">
                  <c:v>2.6543436329893075E-2</c:v>
                </c:pt>
                <c:pt idx="328">
                  <c:v>2.6555303335797364E-2</c:v>
                </c:pt>
                <c:pt idx="329">
                  <c:v>2.6567129770263466E-2</c:v>
                </c:pt>
                <c:pt idx="330">
                  <c:v>2.6578915635676444E-2</c:v>
                </c:pt>
                <c:pt idx="331">
                  <c:v>2.6590660934566114E-2</c:v>
                </c:pt>
                <c:pt idx="332">
                  <c:v>2.6602365669560681E-2</c:v>
                </c:pt>
                <c:pt idx="333">
                  <c:v>2.6614029843375193E-2</c:v>
                </c:pt>
                <c:pt idx="334">
                  <c:v>2.6625653458805756E-2</c:v>
                </c:pt>
                <c:pt idx="335">
                  <c:v>2.6637236518804772E-2</c:v>
                </c:pt>
                <c:pt idx="336">
                  <c:v>2.6648779026359364E-2</c:v>
                </c:pt>
                <c:pt idx="337">
                  <c:v>2.6660280984612976E-2</c:v>
                </c:pt>
                <c:pt idx="338">
                  <c:v>2.6671742396766937E-2</c:v>
                </c:pt>
                <c:pt idx="339">
                  <c:v>2.6683163266155718E-2</c:v>
                </c:pt>
                <c:pt idx="340">
                  <c:v>2.6694543596165902E-2</c:v>
                </c:pt>
                <c:pt idx="341">
                  <c:v>2.6705883390363519E-2</c:v>
                </c:pt>
                <c:pt idx="342">
                  <c:v>2.6717182652326192E-2</c:v>
                </c:pt>
                <c:pt idx="343">
                  <c:v>2.6728441385799405E-2</c:v>
                </c:pt>
                <c:pt idx="344">
                  <c:v>2.6739659594574978E-2</c:v>
                </c:pt>
                <c:pt idx="345">
                  <c:v>2.6750837282589437E-2</c:v>
                </c:pt>
                <c:pt idx="346">
                  <c:v>2.676197445385458E-2</c:v>
                </c:pt>
                <c:pt idx="347">
                  <c:v>2.6773071112463236E-2</c:v>
                </c:pt>
                <c:pt idx="348">
                  <c:v>2.6784127262681916E-2</c:v>
                </c:pt>
                <c:pt idx="349">
                  <c:v>2.6795142908771337E-2</c:v>
                </c:pt>
                <c:pt idx="350">
                  <c:v>2.6806118055165896E-2</c:v>
                </c:pt>
                <c:pt idx="351">
                  <c:v>2.6817052706386804E-2</c:v>
                </c:pt>
                <c:pt idx="352">
                  <c:v>2.6827946867042138E-2</c:v>
                </c:pt>
                <c:pt idx="353">
                  <c:v>2.6838800541820987E-2</c:v>
                </c:pt>
                <c:pt idx="354">
                  <c:v>2.68496137355572E-2</c:v>
                </c:pt>
                <c:pt idx="355">
                  <c:v>2.6860386453154063E-2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48-4D5C-88B7-26B10CD2E6A4}"/>
            </c:ext>
          </c:extLst>
        </c:ser>
        <c:ser>
          <c:idx val="3"/>
          <c:order val="3"/>
          <c:tx>
            <c:strRef>
              <c:f>'Daily Forward Rates'!$E$1</c:f>
              <c:strCache>
                <c:ptCount val="1"/>
                <c:pt idx="0">
                  <c:v>Market.QR_LIVE.RateCurve.AUD-BBR-BBSW-1M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Rates'!$E$2:$E$357</c:f>
              <c:numCache>
                <c:formatCode>0.00%</c:formatCode>
                <c:ptCount val="356"/>
                <c:pt idx="0">
                  <c:v>1.464154560666461E-2</c:v>
                </c:pt>
                <c:pt idx="1">
                  <c:v>1.4972969078107603E-2</c:v>
                </c:pt>
                <c:pt idx="2">
                  <c:v>1.5304075289322667E-2</c:v>
                </c:pt>
                <c:pt idx="3">
                  <c:v>1.5634857967773419E-2</c:v>
                </c:pt>
                <c:pt idx="4">
                  <c:v>1.5965310852264176E-2</c:v>
                </c:pt>
                <c:pt idx="5">
                  <c:v>1.5822063222997014E-2</c:v>
                </c:pt>
                <c:pt idx="6">
                  <c:v>1.5994439371964733E-2</c:v>
                </c:pt>
                <c:pt idx="7">
                  <c:v>1.6166643117686168E-2</c:v>
                </c:pt>
                <c:pt idx="8">
                  <c:v>1.6338672765280973E-2</c:v>
                </c:pt>
                <c:pt idx="9">
                  <c:v>1.6510526622971717E-2</c:v>
                </c:pt>
                <c:pt idx="10">
                  <c:v>1.6682203002107036E-2</c:v>
                </c:pt>
                <c:pt idx="11">
                  <c:v>1.6853700217207952E-2</c:v>
                </c:pt>
                <c:pt idx="12">
                  <c:v>1.702501658598524E-2</c:v>
                </c:pt>
                <c:pt idx="13">
                  <c:v>1.7202339848525879E-2</c:v>
                </c:pt>
                <c:pt idx="14">
                  <c:v>1.7376836497409256E-2</c:v>
                </c:pt>
                <c:pt idx="15">
                  <c:v>1.7548852089263361E-2</c:v>
                </c:pt>
                <c:pt idx="16">
                  <c:v>1.7720682369873182E-2</c:v>
                </c:pt>
                <c:pt idx="17">
                  <c:v>1.7892325643200566E-2</c:v>
                </c:pt>
                <c:pt idx="18">
                  <c:v>1.8063780216426056E-2</c:v>
                </c:pt>
                <c:pt idx="19">
                  <c:v>1.8235044400058884E-2</c:v>
                </c:pt>
                <c:pt idx="20">
                  <c:v>1.8406116507919599E-2</c:v>
                </c:pt>
                <c:pt idx="21">
                  <c:v>1.8576994857244272E-2</c:v>
                </c:pt>
                <c:pt idx="22">
                  <c:v>1.874767776861503E-2</c:v>
                </c:pt>
                <c:pt idx="23">
                  <c:v>1.8009930564193422E-2</c:v>
                </c:pt>
                <c:pt idx="24">
                  <c:v>1.7726948235495095E-2</c:v>
                </c:pt>
                <c:pt idx="25">
                  <c:v>1.7792178390476483E-2</c:v>
                </c:pt>
                <c:pt idx="26">
                  <c:v>1.7929322212678622E-2</c:v>
                </c:pt>
                <c:pt idx="27">
                  <c:v>1.8055656813674319E-2</c:v>
                </c:pt>
                <c:pt idx="28">
                  <c:v>1.8129899502297313E-2</c:v>
                </c:pt>
                <c:pt idx="29">
                  <c:v>1.8204058252612971E-2</c:v>
                </c:pt>
                <c:pt idx="30">
                  <c:v>1.8278132748650786E-2</c:v>
                </c:pt>
                <c:pt idx="31">
                  <c:v>1.8352122675181253E-2</c:v>
                </c:pt>
                <c:pt idx="32">
                  <c:v>1.8426027717478508E-2</c:v>
                </c:pt>
                <c:pt idx="33">
                  <c:v>1.849984756161557E-2</c:v>
                </c:pt>
                <c:pt idx="34">
                  <c:v>1.8573581894284881E-2</c:v>
                </c:pt>
                <c:pt idx="35">
                  <c:v>1.8647230402798316E-2</c:v>
                </c:pt>
                <c:pt idx="36">
                  <c:v>1.839869721759313E-2</c:v>
                </c:pt>
                <c:pt idx="37">
                  <c:v>1.8322735550142362E-2</c:v>
                </c:pt>
                <c:pt idx="38">
                  <c:v>1.8372118091333847E-2</c:v>
                </c:pt>
                <c:pt idx="39">
                  <c:v>1.8421442428640918E-2</c:v>
                </c:pt>
                <c:pt idx="40">
                  <c:v>1.8470708422849227E-2</c:v>
                </c:pt>
                <c:pt idx="41">
                  <c:v>1.8519915935091755E-2</c:v>
                </c:pt>
                <c:pt idx="42">
                  <c:v>1.8569064826924091E-2</c:v>
                </c:pt>
                <c:pt idx="43">
                  <c:v>1.8618154959977078E-2</c:v>
                </c:pt>
                <c:pt idx="44">
                  <c:v>1.8667186196431516E-2</c:v>
                </c:pt>
                <c:pt idx="45">
                  <c:v>1.8716158398572404E-2</c:v>
                </c:pt>
                <c:pt idx="46">
                  <c:v>1.87650714291826E-2</c:v>
                </c:pt>
                <c:pt idx="47">
                  <c:v>1.8813925151154955E-2</c:v>
                </c:pt>
                <c:pt idx="48">
                  <c:v>1.8862719427938063E-2</c:v>
                </c:pt>
                <c:pt idx="49">
                  <c:v>1.8748477042943419E-2</c:v>
                </c:pt>
                <c:pt idx="50">
                  <c:v>1.8724287727254523E-2</c:v>
                </c:pt>
                <c:pt idx="51">
                  <c:v>1.8763960310150343E-2</c:v>
                </c:pt>
                <c:pt idx="52">
                  <c:v>1.8887797476932717E-2</c:v>
                </c:pt>
                <c:pt idx="53">
                  <c:v>1.8994814448088211E-2</c:v>
                </c:pt>
                <c:pt idx="54">
                  <c:v>1.903978422672822E-2</c:v>
                </c:pt>
                <c:pt idx="55">
                  <c:v>1.9084698089298753E-2</c:v>
                </c:pt>
                <c:pt idx="56">
                  <c:v>1.9129555920123616E-2</c:v>
                </c:pt>
                <c:pt idx="57">
                  <c:v>1.9174357603972365E-2</c:v>
                </c:pt>
                <c:pt idx="58">
                  <c:v>1.9219103025730329E-2</c:v>
                </c:pt>
                <c:pt idx="59">
                  <c:v>1.926379207070545E-2</c:v>
                </c:pt>
                <c:pt idx="60">
                  <c:v>1.9308424624356176E-2</c:v>
                </c:pt>
                <c:pt idx="61">
                  <c:v>1.9353000572488295E-2</c:v>
                </c:pt>
                <c:pt idx="62">
                  <c:v>1.9298366913593528E-2</c:v>
                </c:pt>
                <c:pt idx="63">
                  <c:v>1.9299484178457886E-2</c:v>
                </c:pt>
                <c:pt idx="64">
                  <c:v>1.9339596591484431E-2</c:v>
                </c:pt>
                <c:pt idx="65">
                  <c:v>1.9379657419566328E-2</c:v>
                </c:pt>
                <c:pt idx="66">
                  <c:v>1.9419666570976553E-2</c:v>
                </c:pt>
                <c:pt idx="67">
                  <c:v>1.9459623954208066E-2</c:v>
                </c:pt>
                <c:pt idx="68">
                  <c:v>1.9499529478014335E-2</c:v>
                </c:pt>
                <c:pt idx="69">
                  <c:v>1.9539383051426693E-2</c:v>
                </c:pt>
                <c:pt idx="70">
                  <c:v>1.9579184583412807E-2</c:v>
                </c:pt>
                <c:pt idx="71">
                  <c:v>1.9618933983635012E-2</c:v>
                </c:pt>
                <c:pt idx="72">
                  <c:v>1.965863116166303E-2</c:v>
                </c:pt>
                <c:pt idx="73">
                  <c:v>1.9698276027361818E-2</c:v>
                </c:pt>
                <c:pt idx="74">
                  <c:v>1.9737868490879995E-2</c:v>
                </c:pt>
                <c:pt idx="75">
                  <c:v>1.9710362332715503E-2</c:v>
                </c:pt>
                <c:pt idx="76">
                  <c:v>1.9720978446309108E-2</c:v>
                </c:pt>
                <c:pt idx="77">
                  <c:v>1.9758021049310508E-2</c:v>
                </c:pt>
                <c:pt idx="78">
                  <c:v>1.9795014047403154E-2</c:v>
                </c:pt>
                <c:pt idx="79">
                  <c:v>1.9831957362765249E-2</c:v>
                </c:pt>
                <c:pt idx="80">
                  <c:v>1.9868850917424487E-2</c:v>
                </c:pt>
                <c:pt idx="81">
                  <c:v>1.990569463366906E-2</c:v>
                </c:pt>
                <c:pt idx="82">
                  <c:v>1.9942488434360275E-2</c:v>
                </c:pt>
                <c:pt idx="83">
                  <c:v>1.9979232241936842E-2</c:v>
                </c:pt>
                <c:pt idx="84">
                  <c:v>2.0015925979740556E-2</c:v>
                </c:pt>
                <c:pt idx="85">
                  <c:v>2.0052569570696406E-2</c:v>
                </c:pt>
                <c:pt idx="86">
                  <c:v>2.0089162938244604E-2</c:v>
                </c:pt>
                <c:pt idx="87">
                  <c:v>2.0125706006219008E-2</c:v>
                </c:pt>
                <c:pt idx="88">
                  <c:v>2.0113540684747546E-2</c:v>
                </c:pt>
                <c:pt idx="89">
                  <c:v>2.0129255387221847E-2</c:v>
                </c:pt>
                <c:pt idx="90">
                  <c:v>2.0164173859648398E-2</c:v>
                </c:pt>
                <c:pt idx="91">
                  <c:v>2.0199043740071039E-2</c:v>
                </c:pt>
                <c:pt idx="92">
                  <c:v>2.0233864959073627E-2</c:v>
                </c:pt>
                <c:pt idx="93">
                  <c:v>2.0268637447772613E-2</c:v>
                </c:pt>
                <c:pt idx="94">
                  <c:v>2.0303361137267082E-2</c:v>
                </c:pt>
                <c:pt idx="95">
                  <c:v>2.0338035959206073E-2</c:v>
                </c:pt>
                <c:pt idx="96">
                  <c:v>2.0372661844943383E-2</c:v>
                </c:pt>
                <c:pt idx="97">
                  <c:v>2.0407238726371197E-2</c:v>
                </c:pt>
                <c:pt idx="98">
                  <c:v>2.0441766535451156E-2</c:v>
                </c:pt>
                <c:pt idx="99">
                  <c:v>2.0476245204301215E-2</c:v>
                </c:pt>
                <c:pt idx="100">
                  <c:v>2.0510674665554545E-2</c:v>
                </c:pt>
                <c:pt idx="101">
                  <c:v>2.0507861379332946E-2</c:v>
                </c:pt>
                <c:pt idx="102">
                  <c:v>2.0526477047200946E-2</c:v>
                </c:pt>
                <c:pt idx="103">
                  <c:v>2.0559782308129698E-2</c:v>
                </c:pt>
                <c:pt idx="104">
                  <c:v>2.0587669489475133E-2</c:v>
                </c:pt>
                <c:pt idx="105">
                  <c:v>2.0588267269029483E-2</c:v>
                </c:pt>
                <c:pt idx="106">
                  <c:v>2.0620743910844039E-2</c:v>
                </c:pt>
                <c:pt idx="107">
                  <c:v>2.0653173227535411E-2</c:v>
                </c:pt>
                <c:pt idx="108">
                  <c:v>2.0685555159685096E-2</c:v>
                </c:pt>
                <c:pt idx="109">
                  <c:v>2.0717889647625665E-2</c:v>
                </c:pt>
                <c:pt idx="110">
                  <c:v>2.0750176632476993E-2</c:v>
                </c:pt>
                <c:pt idx="111">
                  <c:v>2.0782416055121607E-2</c:v>
                </c:pt>
                <c:pt idx="112">
                  <c:v>2.0814607856754645E-2</c:v>
                </c:pt>
                <c:pt idx="113">
                  <c:v>2.0846751978843319E-2</c:v>
                </c:pt>
                <c:pt idx="114">
                  <c:v>2.0457419615375776E-2</c:v>
                </c:pt>
                <c:pt idx="115">
                  <c:v>2.031252714492195E-2</c:v>
                </c:pt>
                <c:pt idx="116">
                  <c:v>2.0334775885904679E-2</c:v>
                </c:pt>
                <c:pt idx="117">
                  <c:v>2.0356990551783322E-2</c:v>
                </c:pt>
                <c:pt idx="118">
                  <c:v>2.0379171116183099E-2</c:v>
                </c:pt>
                <c:pt idx="119">
                  <c:v>2.0401317552538205E-2</c:v>
                </c:pt>
                <c:pt idx="120">
                  <c:v>2.0423429834485436E-2</c:v>
                </c:pt>
                <c:pt idx="121">
                  <c:v>2.044550793538372E-2</c:v>
                </c:pt>
                <c:pt idx="122">
                  <c:v>2.0467551829309833E-2</c:v>
                </c:pt>
                <c:pt idx="123">
                  <c:v>2.0489561490074241E-2</c:v>
                </c:pt>
                <c:pt idx="124">
                  <c:v>2.0511536891377431E-2</c:v>
                </c:pt>
                <c:pt idx="125">
                  <c:v>2.0533478007504571E-2</c:v>
                </c:pt>
                <c:pt idx="126">
                  <c:v>2.0555384812544011E-2</c:v>
                </c:pt>
                <c:pt idx="127">
                  <c:v>2.0577257280798289E-2</c:v>
                </c:pt>
                <c:pt idx="128">
                  <c:v>2.0599095386280495E-2</c:v>
                </c:pt>
                <c:pt idx="129">
                  <c:v>2.0620899103727348E-2</c:v>
                </c:pt>
                <c:pt idx="130">
                  <c:v>2.0642668407667153E-2</c:v>
                </c:pt>
                <c:pt idx="131">
                  <c:v>2.0664403272385088E-2</c:v>
                </c:pt>
                <c:pt idx="132">
                  <c:v>2.068610367290153E-2</c:v>
                </c:pt>
                <c:pt idx="133">
                  <c:v>2.0707769583906886E-2</c:v>
                </c:pt>
                <c:pt idx="134">
                  <c:v>2.0729400980444686E-2</c:v>
                </c:pt>
                <c:pt idx="135">
                  <c:v>2.0750997837112713E-2</c:v>
                </c:pt>
                <c:pt idx="136">
                  <c:v>2.0772560129377098E-2</c:v>
                </c:pt>
                <c:pt idx="137">
                  <c:v>2.0794087832414525E-2</c:v>
                </c:pt>
                <c:pt idx="138">
                  <c:v>2.0815580921146961E-2</c:v>
                </c:pt>
                <c:pt idx="139">
                  <c:v>2.0837039371306827E-2</c:v>
                </c:pt>
                <c:pt idx="140">
                  <c:v>2.0858463158348686E-2</c:v>
                </c:pt>
                <c:pt idx="141">
                  <c:v>2.0879852257495526E-2</c:v>
                </c:pt>
                <c:pt idx="142">
                  <c:v>2.0901206644757649E-2</c:v>
                </c:pt>
                <c:pt idx="143">
                  <c:v>2.092252629578065E-2</c:v>
                </c:pt>
                <c:pt idx="144">
                  <c:v>2.0943811186493782E-2</c:v>
                </c:pt>
                <c:pt idx="145">
                  <c:v>2.0965061292560008E-2</c:v>
                </c:pt>
                <c:pt idx="146">
                  <c:v>2.0986276590302229E-2</c:v>
                </c:pt>
                <c:pt idx="147">
                  <c:v>2.1007457055898633E-2</c:v>
                </c:pt>
                <c:pt idx="148">
                  <c:v>2.1028602665214797E-2</c:v>
                </c:pt>
                <c:pt idx="149">
                  <c:v>2.104971339494412E-2</c:v>
                </c:pt>
                <c:pt idx="150">
                  <c:v>2.1070789221392144E-2</c:v>
                </c:pt>
                <c:pt idx="151">
                  <c:v>2.1091830121177022E-2</c:v>
                </c:pt>
                <c:pt idx="152">
                  <c:v>2.1112836070586925E-2</c:v>
                </c:pt>
                <c:pt idx="153">
                  <c:v>2.1133807046674176E-2</c:v>
                </c:pt>
                <c:pt idx="154">
                  <c:v>2.1154743026247962E-2</c:v>
                </c:pt>
                <c:pt idx="155">
                  <c:v>2.1175643985856966E-2</c:v>
                </c:pt>
                <c:pt idx="156">
                  <c:v>2.1408270296295408E-2</c:v>
                </c:pt>
                <c:pt idx="157">
                  <c:v>2.270968229487659E-2</c:v>
                </c:pt>
                <c:pt idx="158">
                  <c:v>2.2747990699780889E-2</c:v>
                </c:pt>
                <c:pt idx="159">
                  <c:v>2.2786235617660022E-2</c:v>
                </c:pt>
                <c:pt idx="160">
                  <c:v>2.2824416963982727E-2</c:v>
                </c:pt>
                <c:pt idx="161">
                  <c:v>2.2862534655346586E-2</c:v>
                </c:pt>
                <c:pt idx="162">
                  <c:v>2.2900588608320241E-2</c:v>
                </c:pt>
                <c:pt idx="163">
                  <c:v>2.2938578739298672E-2</c:v>
                </c:pt>
                <c:pt idx="164">
                  <c:v>2.297650496595622E-2</c:v>
                </c:pt>
                <c:pt idx="165">
                  <c:v>2.3014367205197291E-2</c:v>
                </c:pt>
                <c:pt idx="166">
                  <c:v>2.3052165375246188E-2</c:v>
                </c:pt>
                <c:pt idx="167">
                  <c:v>2.3089899393603584E-2</c:v>
                </c:pt>
                <c:pt idx="168">
                  <c:v>2.3127569178933757E-2</c:v>
                </c:pt>
                <c:pt idx="169">
                  <c:v>2.3165174649900963E-2</c:v>
                </c:pt>
                <c:pt idx="170">
                  <c:v>2.3202715724955282E-2</c:v>
                </c:pt>
                <c:pt idx="171">
                  <c:v>2.3240192323878257E-2</c:v>
                </c:pt>
                <c:pt idx="172">
                  <c:v>2.3277604365571518E-2</c:v>
                </c:pt>
                <c:pt idx="173">
                  <c:v>2.3314951770401292E-2</c:v>
                </c:pt>
                <c:pt idx="174">
                  <c:v>2.3352234457911791E-2</c:v>
                </c:pt>
                <c:pt idx="175">
                  <c:v>2.3389452348897631E-2</c:v>
                </c:pt>
                <c:pt idx="176">
                  <c:v>2.3426605364037671E-2</c:v>
                </c:pt>
                <c:pt idx="177">
                  <c:v>2.3463693423900756E-2</c:v>
                </c:pt>
                <c:pt idx="178">
                  <c:v>2.3500716450352489E-2</c:v>
                </c:pt>
                <c:pt idx="179">
                  <c:v>2.3537674364378529E-2</c:v>
                </c:pt>
                <c:pt idx="180">
                  <c:v>2.3574567088440745E-2</c:v>
                </c:pt>
                <c:pt idx="181">
                  <c:v>2.3611394544132649E-2</c:v>
                </c:pt>
                <c:pt idx="182">
                  <c:v>2.3648156654396603E-2</c:v>
                </c:pt>
                <c:pt idx="183">
                  <c:v>2.3684853341983905E-2</c:v>
                </c:pt>
                <c:pt idx="184">
                  <c:v>2.3721484529553263E-2</c:v>
                </c:pt>
                <c:pt idx="185">
                  <c:v>2.3758050141060104E-2</c:v>
                </c:pt>
                <c:pt idx="186">
                  <c:v>2.3794550099591513E-2</c:v>
                </c:pt>
                <c:pt idx="187">
                  <c:v>2.3830984329745494E-2</c:v>
                </c:pt>
                <c:pt idx="188">
                  <c:v>2.3867352755170664E-2</c:v>
                </c:pt>
                <c:pt idx="189">
                  <c:v>2.3903655300916586E-2</c:v>
                </c:pt>
                <c:pt idx="190">
                  <c:v>2.3939891891888089E-2</c:v>
                </c:pt>
                <c:pt idx="191">
                  <c:v>2.3976062452770015E-2</c:v>
                </c:pt>
                <c:pt idx="192">
                  <c:v>2.4012166909706055E-2</c:v>
                </c:pt>
                <c:pt idx="193">
                  <c:v>2.4048205187838394E-2</c:v>
                </c:pt>
                <c:pt idx="194">
                  <c:v>2.4084177213895393E-2</c:v>
                </c:pt>
                <c:pt idx="195">
                  <c:v>2.4120082913638666E-2</c:v>
                </c:pt>
                <c:pt idx="196">
                  <c:v>2.4155922214242342E-2</c:v>
                </c:pt>
                <c:pt idx="197">
                  <c:v>2.4191695042695298E-2</c:v>
                </c:pt>
                <c:pt idx="198">
                  <c:v>2.4227401325859051E-2</c:v>
                </c:pt>
                <c:pt idx="199">
                  <c:v>2.4263040991909235E-2</c:v>
                </c:pt>
                <c:pt idx="200">
                  <c:v>2.4298613968182066E-2</c:v>
                </c:pt>
                <c:pt idx="201">
                  <c:v>2.4334120183489967E-2</c:v>
                </c:pt>
                <c:pt idx="202">
                  <c:v>2.4369559565724903E-2</c:v>
                </c:pt>
                <c:pt idx="203">
                  <c:v>2.440493204419715E-2</c:v>
                </c:pt>
                <c:pt idx="204">
                  <c:v>2.4440237548014374E-2</c:v>
                </c:pt>
                <c:pt idx="205">
                  <c:v>2.4475476006133708E-2</c:v>
                </c:pt>
                <c:pt idx="206">
                  <c:v>2.4510647348930617E-2</c:v>
                </c:pt>
                <c:pt idx="207">
                  <c:v>2.4545751505790636E-2</c:v>
                </c:pt>
                <c:pt idx="208">
                  <c:v>2.4580788407731799E-2</c:v>
                </c:pt>
                <c:pt idx="209">
                  <c:v>2.4615757984712751E-2</c:v>
                </c:pt>
                <c:pt idx="210">
                  <c:v>2.4650660168220435E-2</c:v>
                </c:pt>
                <c:pt idx="211">
                  <c:v>2.4685494889481303E-2</c:v>
                </c:pt>
                <c:pt idx="212">
                  <c:v>2.472026207957128E-2</c:v>
                </c:pt>
                <c:pt idx="213">
                  <c:v>2.4754961671065646E-2</c:v>
                </c:pt>
                <c:pt idx="214">
                  <c:v>2.4789593595405036E-2</c:v>
                </c:pt>
                <c:pt idx="215">
                  <c:v>2.4824157785807315E-2</c:v>
                </c:pt>
                <c:pt idx="216">
                  <c:v>2.485865417434991E-2</c:v>
                </c:pt>
                <c:pt idx="217">
                  <c:v>2.4893082694661714E-2</c:v>
                </c:pt>
                <c:pt idx="218">
                  <c:v>2.4927443280128463E-2</c:v>
                </c:pt>
                <c:pt idx="219">
                  <c:v>2.496173586395066E-2</c:v>
                </c:pt>
                <c:pt idx="220">
                  <c:v>2.4995960380868674E-2</c:v>
                </c:pt>
                <c:pt idx="221">
                  <c:v>2.5030116764441938E-2</c:v>
                </c:pt>
                <c:pt idx="222">
                  <c:v>2.5064204950082339E-2</c:v>
                </c:pt>
                <c:pt idx="223">
                  <c:v>2.5098224871968729E-2</c:v>
                </c:pt>
                <c:pt idx="224">
                  <c:v>2.5132176465900873E-2</c:v>
                </c:pt>
                <c:pt idx="225">
                  <c:v>2.5166059667441183E-2</c:v>
                </c:pt>
                <c:pt idx="226">
                  <c:v>2.5199874411897367E-2</c:v>
                </c:pt>
                <c:pt idx="227">
                  <c:v>2.523362063618647E-2</c:v>
                </c:pt>
                <c:pt idx="228">
                  <c:v>2.5267298276033009E-2</c:v>
                </c:pt>
                <c:pt idx="229">
                  <c:v>2.5300907268985026E-2</c:v>
                </c:pt>
                <c:pt idx="230">
                  <c:v>2.5334447551380666E-2</c:v>
                </c:pt>
                <c:pt idx="231">
                  <c:v>2.5367919061202171E-2</c:v>
                </c:pt>
                <c:pt idx="232">
                  <c:v>2.5401321736136517E-2</c:v>
                </c:pt>
                <c:pt idx="233">
                  <c:v>2.5434655513691236E-2</c:v>
                </c:pt>
                <c:pt idx="234">
                  <c:v>2.5467920332902162E-2</c:v>
                </c:pt>
                <c:pt idx="235">
                  <c:v>2.5501116131687832E-2</c:v>
                </c:pt>
                <c:pt idx="236">
                  <c:v>2.5534242849744038E-2</c:v>
                </c:pt>
                <c:pt idx="237">
                  <c:v>2.5567300425574015E-2</c:v>
                </c:pt>
                <c:pt idx="238">
                  <c:v>2.5600288799313496E-2</c:v>
                </c:pt>
                <c:pt idx="239">
                  <c:v>2.5633207910866686E-2</c:v>
                </c:pt>
                <c:pt idx="240">
                  <c:v>2.5666057699848296E-2</c:v>
                </c:pt>
                <c:pt idx="241">
                  <c:v>2.5698838107476626E-2</c:v>
                </c:pt>
                <c:pt idx="242">
                  <c:v>2.573154907385268E-2</c:v>
                </c:pt>
                <c:pt idx="243">
                  <c:v>2.576419054083734E-2</c:v>
                </c:pt>
                <c:pt idx="244">
                  <c:v>2.5796762449110507E-2</c:v>
                </c:pt>
                <c:pt idx="245">
                  <c:v>2.5829264740967237E-2</c:v>
                </c:pt>
                <c:pt idx="246">
                  <c:v>2.5861697358488374E-2</c:v>
                </c:pt>
                <c:pt idx="247">
                  <c:v>2.5894060243436386E-2</c:v>
                </c:pt>
                <c:pt idx="248">
                  <c:v>2.592635333926991E-2</c:v>
                </c:pt>
                <c:pt idx="249">
                  <c:v>2.5958576588185581E-2</c:v>
                </c:pt>
                <c:pt idx="250">
                  <c:v>2.5990729934290413E-2</c:v>
                </c:pt>
                <c:pt idx="251">
                  <c:v>2.6022813320383094E-2</c:v>
                </c:pt>
                <c:pt idx="252">
                  <c:v>2.6054826690946928E-2</c:v>
                </c:pt>
                <c:pt idx="253">
                  <c:v>2.6086769990279958E-2</c:v>
                </c:pt>
                <c:pt idx="254">
                  <c:v>2.611864316228079E-2</c:v>
                </c:pt>
                <c:pt idx="255">
                  <c:v>2.6150446152602105E-2</c:v>
                </c:pt>
                <c:pt idx="256">
                  <c:v>2.6182178905611427E-2</c:v>
                </c:pt>
                <c:pt idx="257">
                  <c:v>2.6213841367609798E-2</c:v>
                </c:pt>
                <c:pt idx="258">
                  <c:v>2.6245433483566796E-2</c:v>
                </c:pt>
                <c:pt idx="259">
                  <c:v>2.6276955200171336E-2</c:v>
                </c:pt>
                <c:pt idx="260">
                  <c:v>2.6308406463863405E-2</c:v>
                </c:pt>
                <c:pt idx="261">
                  <c:v>2.4584175957923581E-2</c:v>
                </c:pt>
                <c:pt idx="262">
                  <c:v>2.4310466350107029E-2</c:v>
                </c:pt>
                <c:pt idx="263">
                  <c:v>2.4328360438634782E-2</c:v>
                </c:pt>
                <c:pt idx="264">
                  <c:v>2.4346212939832364E-2</c:v>
                </c:pt>
                <c:pt idx="265">
                  <c:v>2.4364023840500813E-2</c:v>
                </c:pt>
                <c:pt idx="266">
                  <c:v>2.4381793127545369E-2</c:v>
                </c:pt>
                <c:pt idx="267">
                  <c:v>2.439952078805073E-2</c:v>
                </c:pt>
                <c:pt idx="268">
                  <c:v>2.4417206809147891E-2</c:v>
                </c:pt>
                <c:pt idx="269">
                  <c:v>2.4434851178112602E-2</c:v>
                </c:pt>
                <c:pt idx="270">
                  <c:v>2.445245388234215E-2</c:v>
                </c:pt>
                <c:pt idx="271">
                  <c:v>2.4470014909378578E-2</c:v>
                </c:pt>
                <c:pt idx="272">
                  <c:v>2.4487534246792855E-2</c:v>
                </c:pt>
                <c:pt idx="273">
                  <c:v>2.4505011882364362E-2</c:v>
                </c:pt>
                <c:pt idx="274">
                  <c:v>2.4522447803970886E-2</c:v>
                </c:pt>
                <c:pt idx="275">
                  <c:v>2.4539841999548111E-2</c:v>
                </c:pt>
                <c:pt idx="276">
                  <c:v>2.455719445721697E-2</c:v>
                </c:pt>
                <c:pt idx="277">
                  <c:v>2.4574505165167855E-2</c:v>
                </c:pt>
                <c:pt idx="278">
                  <c:v>2.4591774111782212E-2</c:v>
                </c:pt>
                <c:pt idx="279">
                  <c:v>2.46090012854299E-2</c:v>
                </c:pt>
                <c:pt idx="280">
                  <c:v>2.4626186674712329E-2</c:v>
                </c:pt>
                <c:pt idx="281">
                  <c:v>2.4643330268317762E-2</c:v>
                </c:pt>
                <c:pt idx="282">
                  <c:v>2.4660432054998127E-2</c:v>
                </c:pt>
                <c:pt idx="283">
                  <c:v>2.4677492023713769E-2</c:v>
                </c:pt>
                <c:pt idx="284">
                  <c:v>2.4694510163477124E-2</c:v>
                </c:pt>
                <c:pt idx="285">
                  <c:v>2.4711486463381678E-2</c:v>
                </c:pt>
                <c:pt idx="286">
                  <c:v>2.472842091276406E-2</c:v>
                </c:pt>
                <c:pt idx="287">
                  <c:v>2.4745313500943521E-2</c:v>
                </c:pt>
                <c:pt idx="288">
                  <c:v>2.4762164217447737E-2</c:v>
                </c:pt>
                <c:pt idx="289">
                  <c:v>2.4778973051862239E-2</c:v>
                </c:pt>
                <c:pt idx="290">
                  <c:v>2.4795739993928909E-2</c:v>
                </c:pt>
                <c:pt idx="291">
                  <c:v>2.4812465033482209E-2</c:v>
                </c:pt>
                <c:pt idx="292">
                  <c:v>2.4829148160466614E-2</c:v>
                </c:pt>
                <c:pt idx="293">
                  <c:v>2.4845789364971331E-2</c:v>
                </c:pt>
                <c:pt idx="294">
                  <c:v>2.486238863720712E-2</c:v>
                </c:pt>
                <c:pt idx="295">
                  <c:v>2.4878945967431058E-2</c:v>
                </c:pt>
                <c:pt idx="296">
                  <c:v>2.4895461346097054E-2</c:v>
                </c:pt>
                <c:pt idx="297">
                  <c:v>2.4911934763728487E-2</c:v>
                </c:pt>
                <c:pt idx="298">
                  <c:v>2.4928366211016607E-2</c:v>
                </c:pt>
                <c:pt idx="299">
                  <c:v>2.4944755678675823E-2</c:v>
                </c:pt>
                <c:pt idx="300">
                  <c:v>2.4961103157634744E-2</c:v>
                </c:pt>
                <c:pt idx="301">
                  <c:v>2.4977408638885659E-2</c:v>
                </c:pt>
                <c:pt idx="302">
                  <c:v>2.4993672113536633E-2</c:v>
                </c:pt>
                <c:pt idx="303">
                  <c:v>2.5009893572823079E-2</c:v>
                </c:pt>
                <c:pt idx="304">
                  <c:v>2.5026073008102001E-2</c:v>
                </c:pt>
                <c:pt idx="305">
                  <c:v>2.5042210410840378E-2</c:v>
                </c:pt>
                <c:pt idx="306">
                  <c:v>2.5058305772626764E-2</c:v>
                </c:pt>
                <c:pt idx="307">
                  <c:v>2.50743590851134E-2</c:v>
                </c:pt>
                <c:pt idx="308">
                  <c:v>2.5090370340178282E-2</c:v>
                </c:pt>
                <c:pt idx="309">
                  <c:v>2.5106339529710989E-2</c:v>
                </c:pt>
                <c:pt idx="310">
                  <c:v>2.5122266645763211E-2</c:v>
                </c:pt>
                <c:pt idx="311">
                  <c:v>2.513815168048502E-2</c:v>
                </c:pt>
                <c:pt idx="312">
                  <c:v>2.5153994626177033E-2</c:v>
                </c:pt>
                <c:pt idx="313">
                  <c:v>2.5169795475203531E-2</c:v>
                </c:pt>
                <c:pt idx="314">
                  <c:v>2.5185554220090882E-2</c:v>
                </c:pt>
                <c:pt idx="315">
                  <c:v>2.5201270853191793E-2</c:v>
                </c:pt>
                <c:pt idx="316">
                  <c:v>2.5216945367999406E-2</c:v>
                </c:pt>
                <c:pt idx="317">
                  <c:v>2.5232577756629078E-2</c:v>
                </c:pt>
                <c:pt idx="318">
                  <c:v>2.524816801227292E-2</c:v>
                </c:pt>
                <c:pt idx="319">
                  <c:v>2.5263716128041999E-2</c:v>
                </c:pt>
                <c:pt idx="320">
                  <c:v>2.5279222097111052E-2</c:v>
                </c:pt>
                <c:pt idx="321">
                  <c:v>2.5294685912822724E-2</c:v>
                </c:pt>
                <c:pt idx="322">
                  <c:v>2.5310107568548568E-2</c:v>
                </c:pt>
                <c:pt idx="323">
                  <c:v>2.5325487057897514E-2</c:v>
                </c:pt>
                <c:pt idx="324">
                  <c:v>2.5340824374484275E-2</c:v>
                </c:pt>
                <c:pt idx="325">
                  <c:v>2.5356119512103023E-2</c:v>
                </c:pt>
                <c:pt idx="326">
                  <c:v>2.5371372464623176E-2</c:v>
                </c:pt>
                <c:pt idx="327">
                  <c:v>2.5386583226070472E-2</c:v>
                </c:pt>
                <c:pt idx="328">
                  <c:v>2.5401751790540113E-2</c:v>
                </c:pt>
                <c:pt idx="329">
                  <c:v>2.5416878152283599E-2</c:v>
                </c:pt>
                <c:pt idx="330">
                  <c:v>2.5431962305639266E-2</c:v>
                </c:pt>
                <c:pt idx="331">
                  <c:v>2.5447004245061237E-2</c:v>
                </c:pt>
                <c:pt idx="332">
                  <c:v>2.5462003965136773E-2</c:v>
                </c:pt>
                <c:pt idx="333">
                  <c:v>2.5476961460557349E-2</c:v>
                </c:pt>
                <c:pt idx="334">
                  <c:v>2.5491876726118634E-2</c:v>
                </c:pt>
                <c:pt idx="335">
                  <c:v>2.5506749756749443E-2</c:v>
                </c:pt>
                <c:pt idx="336">
                  <c:v>2.5521580547494378E-2</c:v>
                </c:pt>
                <c:pt idx="337">
                  <c:v>2.5536369093467508E-2</c:v>
                </c:pt>
                <c:pt idx="338">
                  <c:v>2.5551115389973934E-2</c:v>
                </c:pt>
                <c:pt idx="339">
                  <c:v>2.5565819432365071E-2</c:v>
                </c:pt>
                <c:pt idx="340">
                  <c:v>2.5580481216142856E-2</c:v>
                </c:pt>
                <c:pt idx="341">
                  <c:v>2.5595100736896047E-2</c:v>
                </c:pt>
                <c:pt idx="342">
                  <c:v>2.5609677990363941E-2</c:v>
                </c:pt>
                <c:pt idx="343">
                  <c:v>2.5624212972378428E-2</c:v>
                </c:pt>
                <c:pt idx="344">
                  <c:v>2.5638705678881414E-2</c:v>
                </c:pt>
                <c:pt idx="345">
                  <c:v>2.5653156105942147E-2</c:v>
                </c:pt>
                <c:pt idx="346">
                  <c:v>2.5667564249716723E-2</c:v>
                </c:pt>
                <c:pt idx="347">
                  <c:v>2.5681930106529118E-2</c:v>
                </c:pt>
                <c:pt idx="348">
                  <c:v>2.5696253672755395E-2</c:v>
                </c:pt>
                <c:pt idx="349">
                  <c:v>2.5710534944922148E-2</c:v>
                </c:pt>
                <c:pt idx="350">
                  <c:v>2.5724773919660167E-2</c:v>
                </c:pt>
                <c:pt idx="351">
                  <c:v>2.5738970593704447E-2</c:v>
                </c:pt>
                <c:pt idx="352">
                  <c:v>2.5753124963934705E-2</c:v>
                </c:pt>
                <c:pt idx="353">
                  <c:v>2.5767237027300119E-2</c:v>
                </c:pt>
                <c:pt idx="354">
                  <c:v>2.5781306780900404E-2</c:v>
                </c:pt>
                <c:pt idx="355">
                  <c:v>2.5795334221933662E-2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48-4D5C-88B7-26B10CD2E6A4}"/>
            </c:ext>
          </c:extLst>
        </c:ser>
        <c:ser>
          <c:idx val="4"/>
          <c:order val="4"/>
          <c:tx>
            <c:strRef>
              <c:f>'Daily Forward Rates'!$F$1</c:f>
              <c:strCache>
                <c:ptCount val="1"/>
                <c:pt idx="0">
                  <c:v>Market.QR_LIVE.DiscountCurve.AUD-LIBOR-SENIOR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Rates'!$F$2:$F$357</c:f>
              <c:numCache>
                <c:formatCode>0.00%</c:formatCode>
                <c:ptCount val="356"/>
                <c:pt idx="0">
                  <c:v>1.4996671957255212E-2</c:v>
                </c:pt>
                <c:pt idx="1">
                  <c:v>1.4989113133975693E-2</c:v>
                </c:pt>
                <c:pt idx="2">
                  <c:v>1.5588500892007189E-2</c:v>
                </c:pt>
                <c:pt idx="3">
                  <c:v>1.6592812846131233E-2</c:v>
                </c:pt>
                <c:pt idx="4">
                  <c:v>1.7292252569130393E-2</c:v>
                </c:pt>
                <c:pt idx="5">
                  <c:v>1.6541798134024979E-2</c:v>
                </c:pt>
                <c:pt idx="6">
                  <c:v>1.6757936696581748E-2</c:v>
                </c:pt>
                <c:pt idx="7">
                  <c:v>1.6973853869372398E-2</c:v>
                </c:pt>
                <c:pt idx="8">
                  <c:v>1.7189546978124377E-2</c:v>
                </c:pt>
                <c:pt idx="9">
                  <c:v>1.7405013353427905E-2</c:v>
                </c:pt>
                <c:pt idx="10">
                  <c:v>1.7620250330874936E-2</c:v>
                </c:pt>
                <c:pt idx="11">
                  <c:v>1.7835255251064903E-2</c:v>
                </c:pt>
                <c:pt idx="12">
                  <c:v>1.8050025459720533E-2</c:v>
                </c:pt>
                <c:pt idx="13">
                  <c:v>1.8264558307612581E-2</c:v>
                </c:pt>
                <c:pt idx="14">
                  <c:v>1.7539724241485661E-2</c:v>
                </c:pt>
                <c:pt idx="15">
                  <c:v>1.7629298521244587E-2</c:v>
                </c:pt>
                <c:pt idx="16">
                  <c:v>1.7718775746067679E-2</c:v>
                </c:pt>
                <c:pt idx="17">
                  <c:v>1.7808155456717767E-2</c:v>
                </c:pt>
                <c:pt idx="18">
                  <c:v>1.7897437194860762E-2</c:v>
                </c:pt>
                <c:pt idx="19">
                  <c:v>1.7986620502984624E-2</c:v>
                </c:pt>
                <c:pt idx="20">
                  <c:v>1.8075704924601959E-2</c:v>
                </c:pt>
                <c:pt idx="21">
                  <c:v>1.8164690004041639E-2</c:v>
                </c:pt>
                <c:pt idx="22">
                  <c:v>1.8253575286564554E-2</c:v>
                </c:pt>
                <c:pt idx="23">
                  <c:v>1.8342360318334694E-2</c:v>
                </c:pt>
                <c:pt idx="24">
                  <c:v>1.8431044646448069E-2</c:v>
                </c:pt>
                <c:pt idx="25">
                  <c:v>1.8519627818909572E-2</c:v>
                </c:pt>
                <c:pt idx="26">
                  <c:v>1.8595175965513806E-2</c:v>
                </c:pt>
                <c:pt idx="27">
                  <c:v>1.8602162803404591E-2</c:v>
                </c:pt>
                <c:pt idx="28">
                  <c:v>1.8683809226747727E-2</c:v>
                </c:pt>
                <c:pt idx="29">
                  <c:v>1.8765360717913428E-2</c:v>
                </c:pt>
                <c:pt idx="30">
                  <c:v>1.8846816894565861E-2</c:v>
                </c:pt>
                <c:pt idx="31">
                  <c:v>1.8928177375034938E-2</c:v>
                </c:pt>
                <c:pt idx="32">
                  <c:v>1.900944177854786E-2</c:v>
                </c:pt>
                <c:pt idx="33">
                  <c:v>1.9090609724991787E-2</c:v>
                </c:pt>
                <c:pt idx="34">
                  <c:v>1.9171680835266942E-2</c:v>
                </c:pt>
                <c:pt idx="35">
                  <c:v>1.9252654730962462E-2</c:v>
                </c:pt>
                <c:pt idx="36">
                  <c:v>1.9333531034553184E-2</c:v>
                </c:pt>
                <c:pt idx="37">
                  <c:v>1.9414309369214431E-2</c:v>
                </c:pt>
                <c:pt idx="38">
                  <c:v>1.9494989359111443E-2</c:v>
                </c:pt>
                <c:pt idx="39">
                  <c:v>1.980810173509016E-2</c:v>
                </c:pt>
                <c:pt idx="40">
                  <c:v>2.1329485821595422E-2</c:v>
                </c:pt>
                <c:pt idx="41">
                  <c:v>2.148978939695028E-2</c:v>
                </c:pt>
                <c:pt idx="42">
                  <c:v>2.1649879046750958E-2</c:v>
                </c:pt>
                <c:pt idx="43">
                  <c:v>2.1809753287236888E-2</c:v>
                </c:pt>
                <c:pt idx="44">
                  <c:v>2.1969410638230897E-2</c:v>
                </c:pt>
                <c:pt idx="45">
                  <c:v>2.212884962310448E-2</c:v>
                </c:pt>
                <c:pt idx="46">
                  <c:v>2.2288068768876221E-2</c:v>
                </c:pt>
                <c:pt idx="47">
                  <c:v>2.2447066606171254E-2</c:v>
                </c:pt>
                <c:pt idx="48">
                  <c:v>2.2605841669261814E-2</c:v>
                </c:pt>
                <c:pt idx="49">
                  <c:v>2.2764392496113506E-2</c:v>
                </c:pt>
                <c:pt idx="50">
                  <c:v>2.2922717628379559E-2</c:v>
                </c:pt>
                <c:pt idx="51">
                  <c:v>2.3080815611423958E-2</c:v>
                </c:pt>
                <c:pt idx="52">
                  <c:v>2.2847956860333238E-2</c:v>
                </c:pt>
                <c:pt idx="53">
                  <c:v>2.0603667180727085E-2</c:v>
                </c:pt>
                <c:pt idx="54">
                  <c:v>2.0660455762909043E-2</c:v>
                </c:pt>
                <c:pt idx="55">
                  <c:v>2.0717167949454201E-2</c:v>
                </c:pt>
                <c:pt idx="56">
                  <c:v>2.0773803555600195E-2</c:v>
                </c:pt>
                <c:pt idx="57">
                  <c:v>2.0830362397030417E-2</c:v>
                </c:pt>
                <c:pt idx="58">
                  <c:v>2.0886844289937683E-2</c:v>
                </c:pt>
                <c:pt idx="59">
                  <c:v>2.0943249050954793E-2</c:v>
                </c:pt>
                <c:pt idx="60">
                  <c:v>2.099957649719502E-2</c:v>
                </c:pt>
                <c:pt idx="61">
                  <c:v>2.1055826446257919E-2</c:v>
                </c:pt>
                <c:pt idx="62">
                  <c:v>2.111199871620038E-2</c:v>
                </c:pt>
                <c:pt idx="63">
                  <c:v>2.1168093125577152E-2</c:v>
                </c:pt>
                <c:pt idx="64">
                  <c:v>2.1224109493406092E-2</c:v>
                </c:pt>
                <c:pt idx="65">
                  <c:v>2.1280047639173984E-2</c:v>
                </c:pt>
                <c:pt idx="66">
                  <c:v>2.1335907382877033E-2</c:v>
                </c:pt>
                <c:pt idx="67">
                  <c:v>2.139168854495142E-2</c:v>
                </c:pt>
                <c:pt idx="68">
                  <c:v>2.1447390946354332E-2</c:v>
                </c:pt>
                <c:pt idx="69">
                  <c:v>2.1503014408494496E-2</c:v>
                </c:pt>
                <c:pt idx="70">
                  <c:v>2.1558558753278501E-2</c:v>
                </c:pt>
                <c:pt idx="71">
                  <c:v>2.1614023803087634E-2</c:v>
                </c:pt>
                <c:pt idx="72">
                  <c:v>2.1669409380801037E-2</c:v>
                </c:pt>
                <c:pt idx="73">
                  <c:v>2.1724715309703085E-2</c:v>
                </c:pt>
                <c:pt idx="74">
                  <c:v>2.1779941413836514E-2</c:v>
                </c:pt>
                <c:pt idx="75">
                  <c:v>2.183508751733668E-2</c:v>
                </c:pt>
                <c:pt idx="76">
                  <c:v>2.1890153445079941E-2</c:v>
                </c:pt>
                <c:pt idx="77">
                  <c:v>2.1945139022376825E-2</c:v>
                </c:pt>
                <c:pt idx="78">
                  <c:v>2.200004407502993E-2</c:v>
                </c:pt>
                <c:pt idx="79">
                  <c:v>2.2054868429322343E-2</c:v>
                </c:pt>
                <c:pt idx="80">
                  <c:v>2.2109611912040798E-2</c:v>
                </c:pt>
                <c:pt idx="81">
                  <c:v>2.2164274350440931E-2</c:v>
                </c:pt>
                <c:pt idx="82">
                  <c:v>2.2218855572305185E-2</c:v>
                </c:pt>
                <c:pt idx="83">
                  <c:v>2.2273355405884914E-2</c:v>
                </c:pt>
                <c:pt idx="84">
                  <c:v>2.2327773679946698E-2</c:v>
                </c:pt>
                <c:pt idx="85">
                  <c:v>2.2382110223731808E-2</c:v>
                </c:pt>
                <c:pt idx="86">
                  <c:v>2.2436364866985158E-2</c:v>
                </c:pt>
                <c:pt idx="87">
                  <c:v>2.2490537439961114E-2</c:v>
                </c:pt>
                <c:pt idx="88">
                  <c:v>2.2544627773406094E-2</c:v>
                </c:pt>
                <c:pt idx="89">
                  <c:v>2.2598635698564365E-2</c:v>
                </c:pt>
                <c:pt idx="90">
                  <c:v>2.2652561047166495E-2</c:v>
                </c:pt>
                <c:pt idx="91">
                  <c:v>2.2706403651475617E-2</c:v>
                </c:pt>
                <c:pt idx="92">
                  <c:v>2.2760163344229575E-2</c:v>
                </c:pt>
                <c:pt idx="93">
                  <c:v>2.2813839958681435E-2</c:v>
                </c:pt>
                <c:pt idx="94">
                  <c:v>2.2867433328506874E-2</c:v>
                </c:pt>
                <c:pt idx="95">
                  <c:v>2.2920943288203585E-2</c:v>
                </c:pt>
                <c:pt idx="96">
                  <c:v>2.2974369672292431E-2</c:v>
                </c:pt>
                <c:pt idx="97">
                  <c:v>2.3027712316127893E-2</c:v>
                </c:pt>
                <c:pt idx="98">
                  <c:v>2.3080971055481271E-2</c:v>
                </c:pt>
                <c:pt idx="99">
                  <c:v>2.3134145726639063E-2</c:v>
                </c:pt>
                <c:pt idx="100">
                  <c:v>2.3187236166397222E-2</c:v>
                </c:pt>
                <c:pt idx="101">
                  <c:v>2.324024221205534E-2</c:v>
                </c:pt>
                <c:pt idx="102">
                  <c:v>2.329316370142244E-2</c:v>
                </c:pt>
                <c:pt idx="103">
                  <c:v>2.3346000472816986E-2</c:v>
                </c:pt>
                <c:pt idx="104">
                  <c:v>2.3398752365090023E-2</c:v>
                </c:pt>
                <c:pt idx="105">
                  <c:v>2.007677427184654E-2</c:v>
                </c:pt>
                <c:pt idx="106">
                  <c:v>2.0068682171732983E-2</c:v>
                </c:pt>
                <c:pt idx="107">
                  <c:v>2.0060593344557693E-2</c:v>
                </c:pt>
                <c:pt idx="108">
                  <c:v>2.0052507789342328E-2</c:v>
                </c:pt>
                <c:pt idx="109">
                  <c:v>2.0044425504408072E-2</c:v>
                </c:pt>
                <c:pt idx="110">
                  <c:v>2.0036346488683958E-2</c:v>
                </c:pt>
                <c:pt idx="111">
                  <c:v>2.0028270740855874E-2</c:v>
                </c:pt>
                <c:pt idx="112">
                  <c:v>2.002019825932027E-2</c:v>
                </c:pt>
                <c:pt idx="113">
                  <c:v>2.001212904311616E-2</c:v>
                </c:pt>
                <c:pt idx="114">
                  <c:v>2.0004063090547364E-2</c:v>
                </c:pt>
                <c:pt idx="115">
                  <c:v>1.999600040057186E-2</c:v>
                </c:pt>
                <c:pt idx="116">
                  <c:v>1.9987940971869751E-2</c:v>
                </c:pt>
                <c:pt idx="117">
                  <c:v>1.9979884802820109E-2</c:v>
                </c:pt>
                <c:pt idx="118">
                  <c:v>1.997183189249669E-2</c:v>
                </c:pt>
                <c:pt idx="119">
                  <c:v>1.9963782239180161E-2</c:v>
                </c:pt>
                <c:pt idx="120">
                  <c:v>1.9955735841845863E-2</c:v>
                </c:pt>
                <c:pt idx="121">
                  <c:v>1.9947692699168105E-2</c:v>
                </c:pt>
                <c:pt idx="122">
                  <c:v>1.9939652809531756E-2</c:v>
                </c:pt>
                <c:pt idx="123">
                  <c:v>1.9931616172022153E-2</c:v>
                </c:pt>
                <c:pt idx="124">
                  <c:v>1.9923582784902583E-2</c:v>
                </c:pt>
                <c:pt idx="125">
                  <c:v>1.9915552647171549E-2</c:v>
                </c:pt>
                <c:pt idx="126">
                  <c:v>1.9907525757497577E-2</c:v>
                </c:pt>
                <c:pt idx="127">
                  <c:v>1.9899502114271321E-2</c:v>
                </c:pt>
                <c:pt idx="128">
                  <c:v>1.9891481716566534E-2</c:v>
                </c:pt>
                <c:pt idx="129">
                  <c:v>1.9883464562669668E-2</c:v>
                </c:pt>
                <c:pt idx="130">
                  <c:v>1.9875450651671844E-2</c:v>
                </c:pt>
                <c:pt idx="131">
                  <c:v>1.9867439981830572E-2</c:v>
                </c:pt>
                <c:pt idx="132">
                  <c:v>1.9859432552167506E-2</c:v>
                </c:pt>
                <c:pt idx="133">
                  <c:v>1.9851428361351169E-2</c:v>
                </c:pt>
                <c:pt idx="134">
                  <c:v>1.984342740774327E-2</c:v>
                </c:pt>
                <c:pt idx="135">
                  <c:v>1.9835429690481243E-2</c:v>
                </c:pt>
                <c:pt idx="136">
                  <c:v>1.9827435207799442E-2</c:v>
                </c:pt>
                <c:pt idx="137">
                  <c:v>1.9819443958707939E-2</c:v>
                </c:pt>
                <c:pt idx="138">
                  <c:v>1.9811455941915784E-2</c:v>
                </c:pt>
                <c:pt idx="139">
                  <c:v>1.9803471155755741E-2</c:v>
                </c:pt>
                <c:pt idx="140">
                  <c:v>1.9795489599388403E-2</c:v>
                </c:pt>
                <c:pt idx="141">
                  <c:v>1.978751127102496E-2</c:v>
                </c:pt>
                <c:pt idx="142">
                  <c:v>1.9779536169716012E-2</c:v>
                </c:pt>
                <c:pt idx="143">
                  <c:v>1.9771564294141668E-2</c:v>
                </c:pt>
                <c:pt idx="144">
                  <c:v>1.9763595642652048E-2</c:v>
                </c:pt>
                <c:pt idx="145">
                  <c:v>1.9755630214401965E-2</c:v>
                </c:pt>
                <c:pt idx="146">
                  <c:v>1.9747668007614183E-2</c:v>
                </c:pt>
                <c:pt idx="147">
                  <c:v>1.9739709021327729E-2</c:v>
                </c:pt>
                <c:pt idx="148">
                  <c:v>1.9731753254251645E-2</c:v>
                </c:pt>
                <c:pt idx="149">
                  <c:v>1.9723800704707122E-2</c:v>
                </c:pt>
                <c:pt idx="150">
                  <c:v>1.9715851371877906E-2</c:v>
                </c:pt>
                <c:pt idx="151">
                  <c:v>1.9707905253969402E-2</c:v>
                </c:pt>
                <c:pt idx="152">
                  <c:v>1.9699962350032209E-2</c:v>
                </c:pt>
                <c:pt idx="153">
                  <c:v>1.9692022658792743E-2</c:v>
                </c:pt>
                <c:pt idx="154">
                  <c:v>1.9684086178543243E-2</c:v>
                </c:pt>
                <c:pt idx="155">
                  <c:v>1.9676152908496398E-2</c:v>
                </c:pt>
                <c:pt idx="156">
                  <c:v>1.9668222846840253E-2</c:v>
                </c:pt>
                <c:pt idx="157">
                  <c:v>2.5247830547855558E-2</c:v>
                </c:pt>
                <c:pt idx="158">
                  <c:v>2.5305416169254205E-2</c:v>
                </c:pt>
                <c:pt idx="159">
                  <c:v>2.5362897962523036E-2</c:v>
                </c:pt>
                <c:pt idx="160">
                  <c:v>2.5420275733729861E-2</c:v>
                </c:pt>
                <c:pt idx="161">
                  <c:v>2.5477549290418726E-2</c:v>
                </c:pt>
                <c:pt idx="162">
                  <c:v>2.5534718440318897E-2</c:v>
                </c:pt>
                <c:pt idx="163">
                  <c:v>2.5591782992022215E-2</c:v>
                </c:pt>
                <c:pt idx="164">
                  <c:v>2.564874275478627E-2</c:v>
                </c:pt>
                <c:pt idx="165">
                  <c:v>2.5705597538632774E-2</c:v>
                </c:pt>
                <c:pt idx="166">
                  <c:v>2.5762347154393926E-2</c:v>
                </c:pt>
                <c:pt idx="167">
                  <c:v>2.5818991413087175E-2</c:v>
                </c:pt>
                <c:pt idx="168">
                  <c:v>2.5875530127252459E-2</c:v>
                </c:pt>
                <c:pt idx="169">
                  <c:v>2.5931963109632354E-2</c:v>
                </c:pt>
                <c:pt idx="170">
                  <c:v>2.5988290173762522E-2</c:v>
                </c:pt>
                <c:pt idx="171">
                  <c:v>2.6044511133960148E-2</c:v>
                </c:pt>
                <c:pt idx="172">
                  <c:v>2.6100625805213933E-2</c:v>
                </c:pt>
                <c:pt idx="173">
                  <c:v>2.6156634003404101E-2</c:v>
                </c:pt>
                <c:pt idx="174">
                  <c:v>2.6212535544549796E-2</c:v>
                </c:pt>
                <c:pt idx="175">
                  <c:v>2.6268330246233221E-2</c:v>
                </c:pt>
                <c:pt idx="176">
                  <c:v>2.6324017926221806E-2</c:v>
                </c:pt>
                <c:pt idx="177">
                  <c:v>2.637959840311082E-2</c:v>
                </c:pt>
                <c:pt idx="178">
                  <c:v>2.6435071496248096E-2</c:v>
                </c:pt>
                <c:pt idx="179">
                  <c:v>2.6490437025838261E-2</c:v>
                </c:pt>
                <c:pt idx="180">
                  <c:v>2.6545694812236439E-2</c:v>
                </c:pt>
                <c:pt idx="181">
                  <c:v>2.6600844677389733E-2</c:v>
                </c:pt>
                <c:pt idx="182">
                  <c:v>2.6655886443395782E-2</c:v>
                </c:pt>
                <c:pt idx="183">
                  <c:v>2.6710819933232134E-2</c:v>
                </c:pt>
                <c:pt idx="184">
                  <c:v>2.6765644970582599E-2</c:v>
                </c:pt>
                <c:pt idx="185">
                  <c:v>2.6820361379900945E-2</c:v>
                </c:pt>
                <c:pt idx="186">
                  <c:v>2.6874968986474533E-2</c:v>
                </c:pt>
                <c:pt idx="187">
                  <c:v>2.6929467615764424E-2</c:v>
                </c:pt>
                <c:pt idx="188">
                  <c:v>2.6983857094835209E-2</c:v>
                </c:pt>
                <c:pt idx="189">
                  <c:v>2.7038137250902018E-2</c:v>
                </c:pt>
                <c:pt idx="190">
                  <c:v>2.7092307912054095E-2</c:v>
                </c:pt>
                <c:pt idx="191">
                  <c:v>2.7146368907115921E-2</c:v>
                </c:pt>
                <c:pt idx="192">
                  <c:v>2.7200320065815041E-2</c:v>
                </c:pt>
                <c:pt idx="193">
                  <c:v>2.7254161217989008E-2</c:v>
                </c:pt>
                <c:pt idx="194">
                  <c:v>2.7307892195125229E-2</c:v>
                </c:pt>
                <c:pt idx="195">
                  <c:v>2.736151282886163E-2</c:v>
                </c:pt>
                <c:pt idx="196">
                  <c:v>2.7415022951710291E-2</c:v>
                </c:pt>
                <c:pt idx="197">
                  <c:v>2.7468422396912703E-2</c:v>
                </c:pt>
                <c:pt idx="198">
                  <c:v>2.7521710998474495E-2</c:v>
                </c:pt>
                <c:pt idx="199">
                  <c:v>2.7574888591298606E-2</c:v>
                </c:pt>
                <c:pt idx="200">
                  <c:v>2.7627955010380609E-2</c:v>
                </c:pt>
                <c:pt idx="201">
                  <c:v>2.768091009240644E-2</c:v>
                </c:pt>
                <c:pt idx="202">
                  <c:v>2.773375367419522E-2</c:v>
                </c:pt>
                <c:pt idx="203">
                  <c:v>2.7786485593457547E-2</c:v>
                </c:pt>
                <c:pt idx="204">
                  <c:v>2.7839105688639246E-2</c:v>
                </c:pt>
                <c:pt idx="205">
                  <c:v>2.7891613798944496E-2</c:v>
                </c:pt>
                <c:pt idx="206">
                  <c:v>2.7944009764486348E-2</c:v>
                </c:pt>
                <c:pt idx="207">
                  <c:v>2.7996293425453116E-2</c:v>
                </c:pt>
                <c:pt idx="208">
                  <c:v>2.8048464623787184E-2</c:v>
                </c:pt>
                <c:pt idx="209">
                  <c:v>2.8100523201511983E-2</c:v>
                </c:pt>
                <c:pt idx="210">
                  <c:v>2.8152469001559828E-2</c:v>
                </c:pt>
                <c:pt idx="211">
                  <c:v>2.8204301867627173E-2</c:v>
                </c:pt>
                <c:pt idx="212">
                  <c:v>2.825602164431356E-2</c:v>
                </c:pt>
                <c:pt idx="213">
                  <c:v>2.8307628176305374E-2</c:v>
                </c:pt>
                <c:pt idx="214">
                  <c:v>2.8359121310043069E-2</c:v>
                </c:pt>
                <c:pt idx="215">
                  <c:v>2.8410500892059716E-2</c:v>
                </c:pt>
                <c:pt idx="216">
                  <c:v>2.8461766769791494E-2</c:v>
                </c:pt>
                <c:pt idx="217">
                  <c:v>2.8512918791444498E-2</c:v>
                </c:pt>
                <c:pt idx="218">
                  <c:v>2.8563956805971617E-2</c:v>
                </c:pt>
                <c:pt idx="219">
                  <c:v>2.8614880663251983E-2</c:v>
                </c:pt>
                <c:pt idx="220">
                  <c:v>2.8665690213228415E-2</c:v>
                </c:pt>
                <c:pt idx="221">
                  <c:v>2.8716385307644102E-2</c:v>
                </c:pt>
                <c:pt idx="222">
                  <c:v>2.8766965798294346E-2</c:v>
                </c:pt>
                <c:pt idx="223">
                  <c:v>2.8817431537918048E-2</c:v>
                </c:pt>
                <c:pt idx="224">
                  <c:v>2.8867782380012481E-2</c:v>
                </c:pt>
                <c:pt idx="225">
                  <c:v>2.8918018178995371E-2</c:v>
                </c:pt>
                <c:pt idx="226">
                  <c:v>2.8968138789348119E-2</c:v>
                </c:pt>
                <c:pt idx="227">
                  <c:v>2.9018144067352515E-2</c:v>
                </c:pt>
                <c:pt idx="228">
                  <c:v>2.9068033869388755E-2</c:v>
                </c:pt>
                <c:pt idx="229">
                  <c:v>2.9117808052728553E-2</c:v>
                </c:pt>
                <c:pt idx="230">
                  <c:v>2.9167466475419346E-2</c:v>
                </c:pt>
                <c:pt idx="231">
                  <c:v>2.9217008996272727E-2</c:v>
                </c:pt>
                <c:pt idx="232">
                  <c:v>2.9266435475055474E-2</c:v>
                </c:pt>
                <c:pt idx="233">
                  <c:v>2.9315745771540155E-2</c:v>
                </c:pt>
                <c:pt idx="234">
                  <c:v>2.9364939747374974E-2</c:v>
                </c:pt>
                <c:pt idx="235">
                  <c:v>2.9414017264254459E-2</c:v>
                </c:pt>
                <c:pt idx="236">
                  <c:v>2.946297818478779E-2</c:v>
                </c:pt>
                <c:pt idx="237">
                  <c:v>2.9511822372383048E-2</c:v>
                </c:pt>
                <c:pt idx="238">
                  <c:v>2.9560549691171931E-2</c:v>
                </c:pt>
                <c:pt idx="239">
                  <c:v>2.960916000629342E-2</c:v>
                </c:pt>
                <c:pt idx="240">
                  <c:v>2.9657653182845981E-2</c:v>
                </c:pt>
                <c:pt idx="241">
                  <c:v>2.9706029087861623E-2</c:v>
                </c:pt>
                <c:pt idx="242">
                  <c:v>2.9754287588372334E-2</c:v>
                </c:pt>
                <c:pt idx="243">
                  <c:v>2.9802428552359518E-2</c:v>
                </c:pt>
                <c:pt idx="244">
                  <c:v>2.9850451848597657E-2</c:v>
                </c:pt>
                <c:pt idx="245">
                  <c:v>2.9898357346775928E-2</c:v>
                </c:pt>
                <c:pt idx="246">
                  <c:v>2.9946144916635574E-2</c:v>
                </c:pt>
                <c:pt idx="247">
                  <c:v>2.9993814429799301E-2</c:v>
                </c:pt>
                <c:pt idx="248">
                  <c:v>3.0041365757918728E-2</c:v>
                </c:pt>
                <c:pt idx="249">
                  <c:v>3.0088798773589116E-2</c:v>
                </c:pt>
                <c:pt idx="250">
                  <c:v>3.0136113350181438E-2</c:v>
                </c:pt>
                <c:pt idx="251">
                  <c:v>3.0183309361848175E-2</c:v>
                </c:pt>
                <c:pt idx="252">
                  <c:v>3.0230386683685447E-2</c:v>
                </c:pt>
                <c:pt idx="253">
                  <c:v>3.0277345190800928E-2</c:v>
                </c:pt>
                <c:pt idx="254">
                  <c:v>3.0324184760230036E-2</c:v>
                </c:pt>
                <c:pt idx="255">
                  <c:v>3.0370905269025576E-2</c:v>
                </c:pt>
                <c:pt idx="256">
                  <c:v>3.0417506595166573E-2</c:v>
                </c:pt>
                <c:pt idx="257">
                  <c:v>3.0463988617442532E-2</c:v>
                </c:pt>
                <c:pt idx="258">
                  <c:v>3.0510351215592348E-2</c:v>
                </c:pt>
                <c:pt idx="259">
                  <c:v>3.0556594269349126E-2</c:v>
                </c:pt>
                <c:pt idx="260">
                  <c:v>3.0602717660391084E-2</c:v>
                </c:pt>
                <c:pt idx="261">
                  <c:v>2.7841682575809802E-2</c:v>
                </c:pt>
                <c:pt idx="262">
                  <c:v>2.5757629894406539E-2</c:v>
                </c:pt>
                <c:pt idx="263">
                  <c:v>2.5772079530391893E-2</c:v>
                </c:pt>
                <c:pt idx="264">
                  <c:v>2.5786488525957094E-2</c:v>
                </c:pt>
                <c:pt idx="265">
                  <c:v>2.5800856876841416E-2</c:v>
                </c:pt>
                <c:pt idx="266">
                  <c:v>2.5815184579704602E-2</c:v>
                </c:pt>
                <c:pt idx="267">
                  <c:v>2.582947163010068E-2</c:v>
                </c:pt>
                <c:pt idx="268">
                  <c:v>2.5843718024480981E-2</c:v>
                </c:pt>
                <c:pt idx="269">
                  <c:v>2.5857923759209998E-2</c:v>
                </c:pt>
                <c:pt idx="270">
                  <c:v>2.5872088830768018E-2</c:v>
                </c:pt>
                <c:pt idx="271">
                  <c:v>2.588621323571056E-2</c:v>
                </c:pt>
                <c:pt idx="272">
                  <c:v>2.5900296970737889E-2</c:v>
                </c:pt>
                <c:pt idx="273">
                  <c:v>2.5914340032602366E-2</c:v>
                </c:pt>
                <c:pt idx="274">
                  <c:v>2.5928342418224233E-2</c:v>
                </c:pt>
                <c:pt idx="275">
                  <c:v>2.594230412455846E-2</c:v>
                </c:pt>
                <c:pt idx="276">
                  <c:v>2.5956225148727911E-2</c:v>
                </c:pt>
                <c:pt idx="277">
                  <c:v>2.5970105487919115E-2</c:v>
                </c:pt>
                <c:pt idx="278">
                  <c:v>2.5983945139434396E-2</c:v>
                </c:pt>
                <c:pt idx="279">
                  <c:v>2.5997744100680266E-2</c:v>
                </c:pt>
                <c:pt idx="280">
                  <c:v>2.6011502369173232E-2</c:v>
                </c:pt>
                <c:pt idx="281">
                  <c:v>2.602521994230246E-2</c:v>
                </c:pt>
                <c:pt idx="282">
                  <c:v>2.603889681844123E-2</c:v>
                </c:pt>
                <c:pt idx="283">
                  <c:v>2.6052532994770283E-2</c:v>
                </c:pt>
                <c:pt idx="284">
                  <c:v>2.6066128469413981E-2</c:v>
                </c:pt>
                <c:pt idx="285">
                  <c:v>2.6079683240415638E-2</c:v>
                </c:pt>
                <c:pt idx="286">
                  <c:v>2.6093197305911184E-2</c:v>
                </c:pt>
                <c:pt idx="287">
                  <c:v>2.6106670664129181E-2</c:v>
                </c:pt>
                <c:pt idx="288">
                  <c:v>2.612010331340818E-2</c:v>
                </c:pt>
                <c:pt idx="289">
                  <c:v>2.6133495252202509E-2</c:v>
                </c:pt>
                <c:pt idx="290">
                  <c:v>2.6146846479053347E-2</c:v>
                </c:pt>
                <c:pt idx="291">
                  <c:v>2.6160156992611837E-2</c:v>
                </c:pt>
                <c:pt idx="292">
                  <c:v>2.6173426791633356E-2</c:v>
                </c:pt>
                <c:pt idx="293">
                  <c:v>2.6186655874977448E-2</c:v>
                </c:pt>
                <c:pt idx="294">
                  <c:v>2.6199844241596319E-2</c:v>
                </c:pt>
                <c:pt idx="295">
                  <c:v>2.6212991890569505E-2</c:v>
                </c:pt>
                <c:pt idx="296">
                  <c:v>2.6226098821057593E-2</c:v>
                </c:pt>
                <c:pt idx="297">
                  <c:v>2.6239165032313813E-2</c:v>
                </c:pt>
                <c:pt idx="298">
                  <c:v>2.625219052351032E-2</c:v>
                </c:pt>
                <c:pt idx="299">
                  <c:v>2.6265175294786065E-2</c:v>
                </c:pt>
                <c:pt idx="300">
                  <c:v>2.6278119345046917E-2</c:v>
                </c:pt>
                <c:pt idx="301">
                  <c:v>2.6291022674200248E-2</c:v>
                </c:pt>
                <c:pt idx="302">
                  <c:v>2.6303885282026082E-2</c:v>
                </c:pt>
                <c:pt idx="303">
                  <c:v>2.631670716842021E-2</c:v>
                </c:pt>
                <c:pt idx="304">
                  <c:v>2.6329488333365271E-2</c:v>
                </c:pt>
                <c:pt idx="305">
                  <c:v>2.6342228776953878E-2</c:v>
                </c:pt>
                <c:pt idx="306">
                  <c:v>2.6354928499382875E-2</c:v>
                </c:pt>
                <c:pt idx="307">
                  <c:v>2.6367587500941703E-2</c:v>
                </c:pt>
                <c:pt idx="308">
                  <c:v>2.6380205782047174E-2</c:v>
                </c:pt>
                <c:pt idx="309">
                  <c:v>2.6392783343185559E-2</c:v>
                </c:pt>
                <c:pt idx="310">
                  <c:v>2.6405320184964713E-2</c:v>
                </c:pt>
                <c:pt idx="311">
                  <c:v>2.641781630809089E-2</c:v>
                </c:pt>
                <c:pt idx="312">
                  <c:v>2.6430271713380353E-2</c:v>
                </c:pt>
                <c:pt idx="313">
                  <c:v>2.6442686401724598E-2</c:v>
                </c:pt>
                <c:pt idx="314">
                  <c:v>2.6455060373910939E-2</c:v>
                </c:pt>
                <c:pt idx="315">
                  <c:v>2.6467393631774493E-2</c:v>
                </c:pt>
                <c:pt idx="316">
                  <c:v>2.6479686175801542E-2</c:v>
                </c:pt>
                <c:pt idx="317">
                  <c:v>2.6491938007560903E-2</c:v>
                </c:pt>
                <c:pt idx="318">
                  <c:v>2.6504149128459317E-2</c:v>
                </c:pt>
                <c:pt idx="319">
                  <c:v>2.6516319540030864E-2</c:v>
                </c:pt>
                <c:pt idx="320">
                  <c:v>2.6528449243884901E-2</c:v>
                </c:pt>
                <c:pt idx="321">
                  <c:v>2.654053824176391E-2</c:v>
                </c:pt>
                <c:pt idx="322">
                  <c:v>2.6552586535474085E-2</c:v>
                </c:pt>
                <c:pt idx="323">
                  <c:v>2.6564594126954728E-2</c:v>
                </c:pt>
                <c:pt idx="324">
                  <c:v>2.6576561018232012E-2</c:v>
                </c:pt>
                <c:pt idx="325">
                  <c:v>2.6588487211430492E-2</c:v>
                </c:pt>
                <c:pt idx="326">
                  <c:v>2.660037270879053E-2</c:v>
                </c:pt>
                <c:pt idx="327">
                  <c:v>2.6612217512633526E-2</c:v>
                </c:pt>
                <c:pt idx="328">
                  <c:v>2.6624021625402436E-2</c:v>
                </c:pt>
                <c:pt idx="329">
                  <c:v>2.6635785049627062E-2</c:v>
                </c:pt>
                <c:pt idx="330">
                  <c:v>2.664750778792984E-2</c:v>
                </c:pt>
                <c:pt idx="331">
                  <c:v>2.6659189842823193E-2</c:v>
                </c:pt>
                <c:pt idx="332">
                  <c:v>2.6670831217867383E-2</c:v>
                </c:pt>
                <c:pt idx="333">
                  <c:v>2.6682431915268014E-2</c:v>
                </c:pt>
                <c:pt idx="334">
                  <c:v>2.6693991938301673E-2</c:v>
                </c:pt>
                <c:pt idx="335">
                  <c:v>2.6705511290111797E-2</c:v>
                </c:pt>
                <c:pt idx="336">
                  <c:v>2.671698997392867E-2</c:v>
                </c:pt>
                <c:pt idx="337">
                  <c:v>2.67284279931157E-2</c:v>
                </c:pt>
                <c:pt idx="338">
                  <c:v>2.6739825351076836E-2</c:v>
                </c:pt>
                <c:pt idx="339">
                  <c:v>2.6751182051383902E-2</c:v>
                </c:pt>
                <c:pt idx="340">
                  <c:v>2.6762498097649252E-2</c:v>
                </c:pt>
                <c:pt idx="341">
                  <c:v>2.6773773493641531E-2</c:v>
                </c:pt>
                <c:pt idx="342">
                  <c:v>2.6785008243175708E-2</c:v>
                </c:pt>
                <c:pt idx="343">
                  <c:v>2.6796202350205682E-2</c:v>
                </c:pt>
                <c:pt idx="344">
                  <c:v>2.6807355818772187E-2</c:v>
                </c:pt>
                <c:pt idx="345">
                  <c:v>2.6818468652997009E-2</c:v>
                </c:pt>
                <c:pt idx="346">
                  <c:v>2.6829540857146651E-2</c:v>
                </c:pt>
                <c:pt idx="347">
                  <c:v>2.6840572435285003E-2</c:v>
                </c:pt>
                <c:pt idx="348">
                  <c:v>2.6851563392622194E-2</c:v>
                </c:pt>
                <c:pt idx="349">
                  <c:v>2.6862513732932657E-2</c:v>
                </c:pt>
                <c:pt idx="350">
                  <c:v>2.6873423461108117E-2</c:v>
                </c:pt>
                <c:pt idx="351">
                  <c:v>2.6884292581883996E-2</c:v>
                </c:pt>
                <c:pt idx="352">
                  <c:v>2.6895121100094115E-2</c:v>
                </c:pt>
                <c:pt idx="353">
                  <c:v>2.6905909020682302E-2</c:v>
                </c:pt>
                <c:pt idx="354">
                  <c:v>2.6916656348673428E-2</c:v>
                </c:pt>
                <c:pt idx="355">
                  <c:v>2.6927363089213938E-2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014-BFE5-0D85F0B9B56E}"/>
            </c:ext>
          </c:extLst>
        </c:ser>
        <c:ser>
          <c:idx val="5"/>
          <c:order val="5"/>
          <c:tx>
            <c:strRef>
              <c:f>'Daily Forward Rates'!$G$1</c:f>
              <c:strCache>
                <c:ptCount val="1"/>
                <c:pt idx="0">
                  <c:v>Market.EOD_Sydney.RateCurve.AUD-BBR-BBSW-3M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Rates'!$G$2:$G$357</c:f>
              <c:numCache>
                <c:formatCode>0.00%</c:formatCode>
                <c:ptCount val="356"/>
                <c:pt idx="0">
                  <c:v>0.29668828986880019</c:v>
                </c:pt>
                <c:pt idx="1">
                  <c:v>0.16807737112278351</c:v>
                </c:pt>
                <c:pt idx="2">
                  <c:v>3.7607026223770199E-2</c:v>
                </c:pt>
                <c:pt idx="3">
                  <c:v>-9.5824403272560171E-2</c:v>
                </c:pt>
                <c:pt idx="4">
                  <c:v>-0.23340623897277779</c:v>
                </c:pt>
                <c:pt idx="5">
                  <c:v>2.6853341129268342E-2</c:v>
                </c:pt>
                <c:pt idx="6">
                  <c:v>2.4268969289623472E-2</c:v>
                </c:pt>
                <c:pt idx="7">
                  <c:v>2.1686964085214484E-2</c:v>
                </c:pt>
                <c:pt idx="8">
                  <c:v>1.9106941423053088E-2</c:v>
                </c:pt>
                <c:pt idx="9">
                  <c:v>1.6528517392673008E-2</c:v>
                </c:pt>
                <c:pt idx="10">
                  <c:v>1.3951308170721148E-2</c:v>
                </c:pt>
                <c:pt idx="11">
                  <c:v>1.1374929925635571E-2</c:v>
                </c:pt>
                <c:pt idx="12">
                  <c:v>8.798998722155631E-3</c:v>
                </c:pt>
                <c:pt idx="13">
                  <c:v>1.6638763057347239E-2</c:v>
                </c:pt>
                <c:pt idx="14">
                  <c:v>2.00133953157648E-2</c:v>
                </c:pt>
                <c:pt idx="15">
                  <c:v>1.9519631685163526E-2</c:v>
                </c:pt>
                <c:pt idx="16">
                  <c:v>1.9026376007438044E-2</c:v>
                </c:pt>
                <c:pt idx="17">
                  <c:v>1.8533614244932557E-2</c:v>
                </c:pt>
                <c:pt idx="18">
                  <c:v>1.8041332381190656E-2</c:v>
                </c:pt>
                <c:pt idx="19">
                  <c:v>1.7549516420341686E-2</c:v>
                </c:pt>
                <c:pt idx="20">
                  <c:v>1.7058152386197661E-2</c:v>
                </c:pt>
                <c:pt idx="21">
                  <c:v>1.6567226321940662E-2</c:v>
                </c:pt>
                <c:pt idx="22">
                  <c:v>1.6076724289109747E-2</c:v>
                </c:pt>
                <c:pt idx="23">
                  <c:v>1.5586632367189934E-2</c:v>
                </c:pt>
                <c:pt idx="24">
                  <c:v>1.5096936652934895E-2</c:v>
                </c:pt>
                <c:pt idx="25">
                  <c:v>1.4607623259539109E-2</c:v>
                </c:pt>
                <c:pt idx="26">
                  <c:v>1.7208494627628839E-2</c:v>
                </c:pt>
                <c:pt idx="27">
                  <c:v>1.9349469645932E-2</c:v>
                </c:pt>
                <c:pt idx="28">
                  <c:v>1.9258360773006324E-2</c:v>
                </c:pt>
                <c:pt idx="29">
                  <c:v>1.9167347236603769E-2</c:v>
                </c:pt>
                <c:pt idx="30">
                  <c:v>1.9076428558510754E-2</c:v>
                </c:pt>
                <c:pt idx="31">
                  <c:v>1.8985604261347322E-2</c:v>
                </c:pt>
                <c:pt idx="32">
                  <c:v>1.889487386859607E-2</c:v>
                </c:pt>
                <c:pt idx="33">
                  <c:v>1.8804236904359031E-2</c:v>
                </c:pt>
                <c:pt idx="34">
                  <c:v>1.8713692893577636E-2</c:v>
                </c:pt>
                <c:pt idx="35">
                  <c:v>1.8623241362061678E-2</c:v>
                </c:pt>
                <c:pt idx="36">
                  <c:v>1.8532881836176691E-2</c:v>
                </c:pt>
                <c:pt idx="37">
                  <c:v>1.8442613843162352E-2</c:v>
                </c:pt>
                <c:pt idx="38">
                  <c:v>1.8352436911080381E-2</c:v>
                </c:pt>
                <c:pt idx="39">
                  <c:v>1.8262350568571395E-2</c:v>
                </c:pt>
                <c:pt idx="40">
                  <c:v>1.8172354345103843E-2</c:v>
                </c:pt>
                <c:pt idx="41">
                  <c:v>1.8082447770985586E-2</c:v>
                </c:pt>
                <c:pt idx="42">
                  <c:v>1.7992630377068646E-2</c:v>
                </c:pt>
                <c:pt idx="43">
                  <c:v>1.7902901695021307E-2</c:v>
                </c:pt>
                <c:pt idx="44">
                  <c:v>1.7813261257357032E-2</c:v>
                </c:pt>
                <c:pt idx="45">
                  <c:v>1.7723708597069794E-2</c:v>
                </c:pt>
                <c:pt idx="46">
                  <c:v>1.7634243248143475E-2</c:v>
                </c:pt>
                <c:pt idx="47">
                  <c:v>1.7544864745042448E-2</c:v>
                </c:pt>
                <c:pt idx="48">
                  <c:v>1.7455572623024187E-2</c:v>
                </c:pt>
                <c:pt idx="49">
                  <c:v>1.7366366418214509E-2</c:v>
                </c:pt>
                <c:pt idx="50">
                  <c:v>1.727724566716184E-2</c:v>
                </c:pt>
                <c:pt idx="51">
                  <c:v>1.7188209907259795E-2</c:v>
                </c:pt>
                <c:pt idx="52">
                  <c:v>1.884842609511217E-2</c:v>
                </c:pt>
                <c:pt idx="53">
                  <c:v>2.0160426915999712E-2</c:v>
                </c:pt>
                <c:pt idx="54">
                  <c:v>2.018480451616202E-2</c:v>
                </c:pt>
                <c:pt idx="55">
                  <c:v>2.0209146734128974E-2</c:v>
                </c:pt>
                <c:pt idx="56">
                  <c:v>2.0233453537748365E-2</c:v>
                </c:pt>
                <c:pt idx="57">
                  <c:v>2.025772489530215E-2</c:v>
                </c:pt>
                <c:pt idx="58">
                  <c:v>2.028196077499703E-2</c:v>
                </c:pt>
                <c:pt idx="59">
                  <c:v>2.0306161144987605E-2</c:v>
                </c:pt>
                <c:pt idx="60">
                  <c:v>2.0330325973862657E-2</c:v>
                </c:pt>
                <c:pt idx="61">
                  <c:v>2.0354455230089386E-2</c:v>
                </c:pt>
                <c:pt idx="62">
                  <c:v>2.0378548882354987E-2</c:v>
                </c:pt>
                <c:pt idx="63">
                  <c:v>2.0402606899219293E-2</c:v>
                </c:pt>
                <c:pt idx="64">
                  <c:v>2.0426629249687887E-2</c:v>
                </c:pt>
                <c:pt idx="65">
                  <c:v>2.0450615902633213E-2</c:v>
                </c:pt>
                <c:pt idx="66">
                  <c:v>2.0474566827170842E-2</c:v>
                </c:pt>
                <c:pt idx="67">
                  <c:v>2.049848199224848E-2</c:v>
                </c:pt>
                <c:pt idx="68">
                  <c:v>2.052236136731167E-2</c:v>
                </c:pt>
                <c:pt idx="69">
                  <c:v>2.0546204921695978E-2</c:v>
                </c:pt>
                <c:pt idx="70">
                  <c:v>2.0570012624684861E-2</c:v>
                </c:pt>
                <c:pt idx="71">
                  <c:v>2.0593784446013324E-2</c:v>
                </c:pt>
                <c:pt idx="72">
                  <c:v>2.0617520355289014E-2</c:v>
                </c:pt>
                <c:pt idx="73">
                  <c:v>2.0641220322333762E-2</c:v>
                </c:pt>
                <c:pt idx="74">
                  <c:v>2.0664884316836267E-2</c:v>
                </c:pt>
                <c:pt idx="75">
                  <c:v>2.0688512308948335E-2</c:v>
                </c:pt>
                <c:pt idx="76">
                  <c:v>2.0712104268769682E-2</c:v>
                </c:pt>
                <c:pt idx="77">
                  <c:v>2.0735660166261081E-2</c:v>
                </c:pt>
                <c:pt idx="78">
                  <c:v>2.0759179971921688E-2</c:v>
                </c:pt>
                <c:pt idx="79">
                  <c:v>2.0782663656076981E-2</c:v>
                </c:pt>
                <c:pt idx="80">
                  <c:v>2.080611118927243E-2</c:v>
                </c:pt>
                <c:pt idx="81">
                  <c:v>2.0829522541926142E-2</c:v>
                </c:pt>
                <c:pt idx="82">
                  <c:v>2.0852897684919349E-2</c:v>
                </c:pt>
                <c:pt idx="83">
                  <c:v>2.0876236589081172E-2</c:v>
                </c:pt>
                <c:pt idx="84">
                  <c:v>2.0899539225107597E-2</c:v>
                </c:pt>
                <c:pt idx="85">
                  <c:v>2.0922805564209827E-2</c:v>
                </c:pt>
                <c:pt idx="86">
                  <c:v>2.0946035577454336E-2</c:v>
                </c:pt>
                <c:pt idx="87">
                  <c:v>2.0969229236133376E-2</c:v>
                </c:pt>
                <c:pt idx="88">
                  <c:v>2.0992386511359738E-2</c:v>
                </c:pt>
                <c:pt idx="89">
                  <c:v>2.1015507374778801E-2</c:v>
                </c:pt>
                <c:pt idx="90">
                  <c:v>2.1038591797937527E-2</c:v>
                </c:pt>
                <c:pt idx="91">
                  <c:v>2.1061639752243955E-2</c:v>
                </c:pt>
                <c:pt idx="92">
                  <c:v>2.1084651209685008E-2</c:v>
                </c:pt>
                <c:pt idx="93">
                  <c:v>2.1107626142021853E-2</c:v>
                </c:pt>
                <c:pt idx="94">
                  <c:v>2.1130564521299307E-2</c:v>
                </c:pt>
                <c:pt idx="95">
                  <c:v>2.1153466319348002E-2</c:v>
                </c:pt>
                <c:pt idx="96">
                  <c:v>2.11763315085601E-2</c:v>
                </c:pt>
                <c:pt idx="97">
                  <c:v>2.1199160061125148E-2</c:v>
                </c:pt>
                <c:pt idx="98">
                  <c:v>2.1221951949522144E-2</c:v>
                </c:pt>
                <c:pt idx="99">
                  <c:v>2.1244707145958004E-2</c:v>
                </c:pt>
                <c:pt idx="100">
                  <c:v>2.1267425623293805E-2</c:v>
                </c:pt>
                <c:pt idx="101">
                  <c:v>2.1290107354205366E-2</c:v>
                </c:pt>
                <c:pt idx="102">
                  <c:v>2.1312752311235368E-2</c:v>
                </c:pt>
                <c:pt idx="103">
                  <c:v>2.1335360467551707E-2</c:v>
                </c:pt>
                <c:pt idx="104">
                  <c:v>2.1362381310930694E-2</c:v>
                </c:pt>
                <c:pt idx="105">
                  <c:v>2.141193636631503E-2</c:v>
                </c:pt>
                <c:pt idx="106">
                  <c:v>2.1434999491489509E-2</c:v>
                </c:pt>
                <c:pt idx="107">
                  <c:v>2.1458024895658227E-2</c:v>
                </c:pt>
                <c:pt idx="108">
                  <c:v>2.1481012551016514E-2</c:v>
                </c:pt>
                <c:pt idx="109">
                  <c:v>2.1503962429302383E-2</c:v>
                </c:pt>
                <c:pt idx="110">
                  <c:v>2.1526874502780631E-2</c:v>
                </c:pt>
                <c:pt idx="111">
                  <c:v>2.1549748743663968E-2</c:v>
                </c:pt>
                <c:pt idx="112">
                  <c:v>2.157258512434455E-2</c:v>
                </c:pt>
                <c:pt idx="113">
                  <c:v>2.1595383617278228E-2</c:v>
                </c:pt>
                <c:pt idx="114">
                  <c:v>2.1618144195042408E-2</c:v>
                </c:pt>
                <c:pt idx="115">
                  <c:v>2.1640866830330285E-2</c:v>
                </c:pt>
                <c:pt idx="116">
                  <c:v>2.1663551495950832E-2</c:v>
                </c:pt>
                <c:pt idx="117">
                  <c:v>2.1686198164799855E-2</c:v>
                </c:pt>
                <c:pt idx="118">
                  <c:v>2.1708806809917887E-2</c:v>
                </c:pt>
                <c:pt idx="119">
                  <c:v>2.1731377404420722E-2</c:v>
                </c:pt>
                <c:pt idx="120">
                  <c:v>2.1753909921557298E-2</c:v>
                </c:pt>
                <c:pt idx="121">
                  <c:v>2.1776404334674964E-2</c:v>
                </c:pt>
                <c:pt idx="122">
                  <c:v>2.1798860617248433E-2</c:v>
                </c:pt>
                <c:pt idx="123">
                  <c:v>2.1821278742833461E-2</c:v>
                </c:pt>
                <c:pt idx="124">
                  <c:v>2.1843658685130527E-2</c:v>
                </c:pt>
                <c:pt idx="125">
                  <c:v>2.1866000417932741E-2</c:v>
                </c:pt>
                <c:pt idx="126">
                  <c:v>2.1888303915125831E-2</c:v>
                </c:pt>
                <c:pt idx="127">
                  <c:v>2.1910569150751829E-2</c:v>
                </c:pt>
                <c:pt idx="128">
                  <c:v>2.1932796098922243E-2</c:v>
                </c:pt>
                <c:pt idx="129">
                  <c:v>2.1954984733870142E-2</c:v>
                </c:pt>
                <c:pt idx="130">
                  <c:v>2.1977135029955956E-2</c:v>
                </c:pt>
                <c:pt idx="131">
                  <c:v>2.1999246961626948E-2</c:v>
                </c:pt>
                <c:pt idx="132">
                  <c:v>2.2021320503463535E-2</c:v>
                </c:pt>
                <c:pt idx="133">
                  <c:v>2.2043355630132964E-2</c:v>
                </c:pt>
                <c:pt idx="134">
                  <c:v>2.2065352316435631E-2</c:v>
                </c:pt>
                <c:pt idx="135">
                  <c:v>2.2087310537276132E-2</c:v>
                </c:pt>
                <c:pt idx="136">
                  <c:v>2.2109230267645903E-2</c:v>
                </c:pt>
                <c:pt idx="137">
                  <c:v>2.2131111482698466E-2</c:v>
                </c:pt>
                <c:pt idx="138">
                  <c:v>2.215295415765103E-2</c:v>
                </c:pt>
                <c:pt idx="139">
                  <c:v>2.2174758267842369E-2</c:v>
                </c:pt>
                <c:pt idx="140">
                  <c:v>2.2196523788750193E-2</c:v>
                </c:pt>
                <c:pt idx="141">
                  <c:v>2.221825069592168E-2</c:v>
                </c:pt>
                <c:pt idx="142">
                  <c:v>2.223993896504874E-2</c:v>
                </c:pt>
                <c:pt idx="143">
                  <c:v>2.2261588571915895E-2</c:v>
                </c:pt>
                <c:pt idx="144">
                  <c:v>2.228319949242346E-2</c:v>
                </c:pt>
                <c:pt idx="145">
                  <c:v>2.230477170258173E-2</c:v>
                </c:pt>
                <c:pt idx="146">
                  <c:v>2.2326305178522583E-2</c:v>
                </c:pt>
                <c:pt idx="147">
                  <c:v>2.2347799896464723E-2</c:v>
                </c:pt>
                <c:pt idx="148">
                  <c:v>2.2369255832771572E-2</c:v>
                </c:pt>
                <c:pt idx="149">
                  <c:v>2.239067296389341E-2</c:v>
                </c:pt>
                <c:pt idx="150">
                  <c:v>2.2412051266384694E-2</c:v>
                </c:pt>
                <c:pt idx="151">
                  <c:v>2.243339071695042E-2</c:v>
                </c:pt>
                <c:pt idx="152">
                  <c:v>2.2454691292359233E-2</c:v>
                </c:pt>
                <c:pt idx="153">
                  <c:v>2.247595296951875E-2</c:v>
                </c:pt>
                <c:pt idx="154">
                  <c:v>2.2497175725452338E-2</c:v>
                </c:pt>
                <c:pt idx="155">
                  <c:v>2.2518359537276003E-2</c:v>
                </c:pt>
                <c:pt idx="156">
                  <c:v>2.2915750519110212E-2</c:v>
                </c:pt>
                <c:pt idx="157">
                  <c:v>2.5212005430611528E-2</c:v>
                </c:pt>
                <c:pt idx="158">
                  <c:v>2.5263958859632618E-2</c:v>
                </c:pt>
                <c:pt idx="159">
                  <c:v>2.5315817392738693E-2</c:v>
                </c:pt>
                <c:pt idx="160">
                  <c:v>2.5367580873915663E-2</c:v>
                </c:pt>
                <c:pt idx="161">
                  <c:v>2.5419249147352052E-2</c:v>
                </c:pt>
                <c:pt idx="162">
                  <c:v>2.5470822057427421E-2</c:v>
                </c:pt>
                <c:pt idx="163">
                  <c:v>2.5522299450026487E-2</c:v>
                </c:pt>
                <c:pt idx="164">
                  <c:v>2.5573681170599771E-2</c:v>
                </c:pt>
                <c:pt idx="165">
                  <c:v>2.5624967066091374E-2</c:v>
                </c:pt>
                <c:pt idx="166">
                  <c:v>2.567615698365381E-2</c:v>
                </c:pt>
                <c:pt idx="167">
                  <c:v>2.5727250770647969E-2</c:v>
                </c:pt>
                <c:pt idx="168">
                  <c:v>2.577824827593992E-2</c:v>
                </c:pt>
                <c:pt idx="169">
                  <c:v>2.5829149347944162E-2</c:v>
                </c:pt>
                <c:pt idx="170">
                  <c:v>2.5879953836748237E-2</c:v>
                </c:pt>
                <c:pt idx="171">
                  <c:v>2.5930661591936036E-2</c:v>
                </c:pt>
                <c:pt idx="172">
                  <c:v>2.5981272464666069E-2</c:v>
                </c:pt>
                <c:pt idx="173">
                  <c:v>2.603178630627629E-2</c:v>
                </c:pt>
                <c:pt idx="174">
                  <c:v>2.6082202968295713E-2</c:v>
                </c:pt>
                <c:pt idx="175">
                  <c:v>2.613252230382216E-2</c:v>
                </c:pt>
                <c:pt idx="176">
                  <c:v>2.6182744165438233E-2</c:v>
                </c:pt>
                <c:pt idx="177">
                  <c:v>2.6232868407312725E-2</c:v>
                </c:pt>
                <c:pt idx="178">
                  <c:v>2.6282894883805481E-2</c:v>
                </c:pt>
                <c:pt idx="179">
                  <c:v>2.6332823449438422E-2</c:v>
                </c:pt>
                <c:pt idx="180">
                  <c:v>2.6382653960342818E-2</c:v>
                </c:pt>
                <c:pt idx="181">
                  <c:v>2.6432386272105771E-2</c:v>
                </c:pt>
                <c:pt idx="182">
                  <c:v>2.6482020242085839E-2</c:v>
                </c:pt>
                <c:pt idx="183">
                  <c:v>2.6531555727062658E-2</c:v>
                </c:pt>
                <c:pt idx="184">
                  <c:v>2.6580992585477317E-2</c:v>
                </c:pt>
                <c:pt idx="185">
                  <c:v>2.6630330675909857E-2</c:v>
                </c:pt>
                <c:pt idx="186">
                  <c:v>2.6679569857119757E-2</c:v>
                </c:pt>
                <c:pt idx="187">
                  <c:v>2.6728709989516375E-2</c:v>
                </c:pt>
                <c:pt idx="188">
                  <c:v>2.6777750932901231E-2</c:v>
                </c:pt>
                <c:pt idx="189">
                  <c:v>2.6826692548934106E-2</c:v>
                </c:pt>
                <c:pt idx="190">
                  <c:v>2.6875534698614846E-2</c:v>
                </c:pt>
                <c:pt idx="191">
                  <c:v>2.6924277244679988E-2</c:v>
                </c:pt>
                <c:pt idx="192">
                  <c:v>2.6972920049970282E-2</c:v>
                </c:pt>
                <c:pt idx="193">
                  <c:v>2.7021462977505947E-2</c:v>
                </c:pt>
                <c:pt idx="194">
                  <c:v>2.7069905891997571E-2</c:v>
                </c:pt>
                <c:pt idx="195">
                  <c:v>2.7118248657513173E-2</c:v>
                </c:pt>
                <c:pt idx="196">
                  <c:v>2.7166491139828546E-2</c:v>
                </c:pt>
                <c:pt idx="197">
                  <c:v>2.7214633204898919E-2</c:v>
                </c:pt>
                <c:pt idx="198">
                  <c:v>2.7262674718766373E-2</c:v>
                </c:pt>
                <c:pt idx="199">
                  <c:v>2.731061554923285E-2</c:v>
                </c:pt>
                <c:pt idx="200">
                  <c:v>2.7358455563440333E-2</c:v>
                </c:pt>
                <c:pt idx="201">
                  <c:v>2.7406194630418032E-2</c:v>
                </c:pt>
                <c:pt idx="202">
                  <c:v>2.7453832618517846E-2</c:v>
                </c:pt>
                <c:pt idx="203">
                  <c:v>2.7501369397863108E-2</c:v>
                </c:pt>
                <c:pt idx="204">
                  <c:v>2.7548804838692931E-2</c:v>
                </c:pt>
                <c:pt idx="205">
                  <c:v>2.7596138811373794E-2</c:v>
                </c:pt>
                <c:pt idx="206">
                  <c:v>2.7643371188055189E-2</c:v>
                </c:pt>
                <c:pt idx="207">
                  <c:v>2.7690501840157186E-2</c:v>
                </c:pt>
                <c:pt idx="208">
                  <c:v>2.7737530641085494E-2</c:v>
                </c:pt>
                <c:pt idx="209">
                  <c:v>2.7784457463487469E-2</c:v>
                </c:pt>
                <c:pt idx="210">
                  <c:v>2.7831282181845572E-2</c:v>
                </c:pt>
                <c:pt idx="211">
                  <c:v>2.7878004670729109E-2</c:v>
                </c:pt>
                <c:pt idx="212">
                  <c:v>2.7924624804852104E-2</c:v>
                </c:pt>
                <c:pt idx="213">
                  <c:v>2.7971142460694244E-2</c:v>
                </c:pt>
                <c:pt idx="214">
                  <c:v>2.8017557514046297E-2</c:v>
                </c:pt>
                <c:pt idx="215">
                  <c:v>2.8063869842464721E-2</c:v>
                </c:pt>
                <c:pt idx="216">
                  <c:v>2.811007932367382E-2</c:v>
                </c:pt>
                <c:pt idx="217">
                  <c:v>2.8156185835455809E-2</c:v>
                </c:pt>
                <c:pt idx="218">
                  <c:v>2.820218925744538E-2</c:v>
                </c:pt>
                <c:pt idx="219">
                  <c:v>2.8248089468524654E-2</c:v>
                </c:pt>
                <c:pt idx="220">
                  <c:v>2.8293886349578759E-2</c:v>
                </c:pt>
                <c:pt idx="221">
                  <c:v>2.8339579780722879E-2</c:v>
                </c:pt>
                <c:pt idx="222">
                  <c:v>2.8385169643930466E-2</c:v>
                </c:pt>
                <c:pt idx="223">
                  <c:v>2.8430655821273403E-2</c:v>
                </c:pt>
                <c:pt idx="224">
                  <c:v>2.8476038194910389E-2</c:v>
                </c:pt>
                <c:pt idx="225">
                  <c:v>2.8521316648881564E-2</c:v>
                </c:pt>
                <c:pt idx="226">
                  <c:v>2.8566491066428182E-2</c:v>
                </c:pt>
                <c:pt idx="227">
                  <c:v>2.861156133265557E-2</c:v>
                </c:pt>
                <c:pt idx="228">
                  <c:v>2.8656527332784822E-2</c:v>
                </c:pt>
                <c:pt idx="229">
                  <c:v>2.8701388952094918E-2</c:v>
                </c:pt>
                <c:pt idx="230">
                  <c:v>2.8746146077792613E-2</c:v>
                </c:pt>
                <c:pt idx="231">
                  <c:v>2.8790798596227844E-2</c:v>
                </c:pt>
                <c:pt idx="232">
                  <c:v>2.8835346395857782E-2</c:v>
                </c:pt>
                <c:pt idx="233">
                  <c:v>2.8879789364317551E-2</c:v>
                </c:pt>
                <c:pt idx="234">
                  <c:v>2.8924127391129484E-2</c:v>
                </c:pt>
                <c:pt idx="235">
                  <c:v>2.8968360365908552E-2</c:v>
                </c:pt>
                <c:pt idx="236">
                  <c:v>2.9012488178344974E-2</c:v>
                </c:pt>
                <c:pt idx="237">
                  <c:v>2.905651072006251E-2</c:v>
                </c:pt>
                <c:pt idx="238">
                  <c:v>2.9100427881816562E-2</c:v>
                </c:pt>
                <c:pt idx="239">
                  <c:v>2.9144239556510257E-2</c:v>
                </c:pt>
                <c:pt idx="240">
                  <c:v>2.9187945636149425E-2</c:v>
                </c:pt>
                <c:pt idx="241">
                  <c:v>2.9231546014708169E-2</c:v>
                </c:pt>
                <c:pt idx="242">
                  <c:v>2.9275040586230046E-2</c:v>
                </c:pt>
                <c:pt idx="243">
                  <c:v>2.9318429244810727E-2</c:v>
                </c:pt>
                <c:pt idx="244">
                  <c:v>2.9361711886514152E-2</c:v>
                </c:pt>
                <c:pt idx="245">
                  <c:v>2.9404888406518524E-2</c:v>
                </c:pt>
                <c:pt idx="246">
                  <c:v>2.9447958701970332E-2</c:v>
                </c:pt>
                <c:pt idx="247">
                  <c:v>2.9490922670079737E-2</c:v>
                </c:pt>
                <c:pt idx="248">
                  <c:v>2.9533780208085836E-2</c:v>
                </c:pt>
                <c:pt idx="249">
                  <c:v>2.9576531215271262E-2</c:v>
                </c:pt>
                <c:pt idx="250">
                  <c:v>2.961917558994609E-2</c:v>
                </c:pt>
                <c:pt idx="251">
                  <c:v>2.9661713232637589E-2</c:v>
                </c:pt>
                <c:pt idx="252">
                  <c:v>2.970414404294678E-2</c:v>
                </c:pt>
                <c:pt idx="253">
                  <c:v>2.9746467922483477E-2</c:v>
                </c:pt>
                <c:pt idx="254">
                  <c:v>2.9788684772886445E-2</c:v>
                </c:pt>
                <c:pt idx="255">
                  <c:v>2.9830794495875494E-2</c:v>
                </c:pt>
                <c:pt idx="256">
                  <c:v>2.9872796995138687E-2</c:v>
                </c:pt>
                <c:pt idx="257">
                  <c:v>2.9914692173455229E-2</c:v>
                </c:pt>
                <c:pt idx="258">
                  <c:v>2.9956479935833093E-2</c:v>
                </c:pt>
                <c:pt idx="259">
                  <c:v>2.9998160186284525E-2</c:v>
                </c:pt>
                <c:pt idx="260">
                  <c:v>3.0039732830888469E-2</c:v>
                </c:pt>
                <c:pt idx="261">
                  <c:v>2.6330166671608625E-2</c:v>
                </c:pt>
                <c:pt idx="262">
                  <c:v>2.5720337901798875E-2</c:v>
                </c:pt>
                <c:pt idx="263">
                  <c:v>2.5733637977065307E-2</c:v>
                </c:pt>
                <c:pt idx="264">
                  <c:v>2.5746899421008371E-2</c:v>
                </c:pt>
                <c:pt idx="265">
                  <c:v>2.576012223177556E-2</c:v>
                </c:pt>
                <c:pt idx="266">
                  <c:v>2.5773306407404419E-2</c:v>
                </c:pt>
                <c:pt idx="267">
                  <c:v>2.5786451946036647E-2</c:v>
                </c:pt>
                <c:pt idx="268">
                  <c:v>2.5799558845889248E-2</c:v>
                </c:pt>
                <c:pt idx="269">
                  <c:v>2.5812627105283391E-2</c:v>
                </c:pt>
                <c:pt idx="270">
                  <c:v>2.5825656722638687E-2</c:v>
                </c:pt>
                <c:pt idx="271">
                  <c:v>2.5838647696247365E-2</c:v>
                </c:pt>
                <c:pt idx="272">
                  <c:v>2.5851600025356851E-2</c:v>
                </c:pt>
                <c:pt idx="273">
                  <c:v>2.5864513708022042E-2</c:v>
                </c:pt>
                <c:pt idx="274">
                  <c:v>2.5877388743258796E-2</c:v>
                </c:pt>
                <c:pt idx="275">
                  <c:v>2.5890225129944051E-2</c:v>
                </c:pt>
                <c:pt idx="276">
                  <c:v>2.590302286706473E-2</c:v>
                </c:pt>
                <c:pt idx="277">
                  <c:v>2.5915781953682999E-2</c:v>
                </c:pt>
                <c:pt idx="278">
                  <c:v>2.5928502388982623E-2</c:v>
                </c:pt>
                <c:pt idx="279">
                  <c:v>2.59411841720084E-2</c:v>
                </c:pt>
                <c:pt idx="280">
                  <c:v>2.5953827302748755E-2</c:v>
                </c:pt>
                <c:pt idx="281">
                  <c:v>2.5966431780034313E-2</c:v>
                </c:pt>
                <c:pt idx="282">
                  <c:v>2.5978997603592978E-2</c:v>
                </c:pt>
                <c:pt idx="283">
                  <c:v>2.5991524773089004E-2</c:v>
                </c:pt>
                <c:pt idx="284">
                  <c:v>2.6004013288244497E-2</c:v>
                </c:pt>
                <c:pt idx="285">
                  <c:v>2.6016463148874229E-2</c:v>
                </c:pt>
                <c:pt idx="286">
                  <c:v>2.6028874354914508E-2</c:v>
                </c:pt>
                <c:pt idx="287">
                  <c:v>2.6041246906371121E-2</c:v>
                </c:pt>
                <c:pt idx="288">
                  <c:v>2.6053580803110932E-2</c:v>
                </c:pt>
                <c:pt idx="289">
                  <c:v>2.6065876046025442E-2</c:v>
                </c:pt>
                <c:pt idx="290">
                  <c:v>2.6078132634726789E-2</c:v>
                </c:pt>
                <c:pt idx="291">
                  <c:v>2.6090350569822819E-2</c:v>
                </c:pt>
                <c:pt idx="292">
                  <c:v>2.610252985178823E-2</c:v>
                </c:pt>
                <c:pt idx="293">
                  <c:v>2.6114670481213506E-2</c:v>
                </c:pt>
                <c:pt idx="294">
                  <c:v>2.6126772458735438E-2</c:v>
                </c:pt>
                <c:pt idx="295">
                  <c:v>2.6138835785135539E-2</c:v>
                </c:pt>
                <c:pt idx="296">
                  <c:v>2.615086046102745E-2</c:v>
                </c:pt>
                <c:pt idx="297">
                  <c:v>2.6162846488037891E-2</c:v>
                </c:pt>
                <c:pt idx="298">
                  <c:v>2.6174793866519983E-2</c:v>
                </c:pt>
                <c:pt idx="299">
                  <c:v>2.6186702597828355E-2</c:v>
                </c:pt>
                <c:pt idx="300">
                  <c:v>2.6198572683201866E-2</c:v>
                </c:pt>
                <c:pt idx="301">
                  <c:v>2.6210404123931462E-2</c:v>
                </c:pt>
                <c:pt idx="302">
                  <c:v>2.6222196921441246E-2</c:v>
                </c:pt>
                <c:pt idx="303">
                  <c:v>2.6233951077218993E-2</c:v>
                </c:pt>
                <c:pt idx="304">
                  <c:v>2.6245666592874049E-2</c:v>
                </c:pt>
                <c:pt idx="305">
                  <c:v>2.6257343469847885E-2</c:v>
                </c:pt>
                <c:pt idx="306">
                  <c:v>2.6268981710612413E-2</c:v>
                </c:pt>
                <c:pt idx="307">
                  <c:v>2.6280581316348584E-2</c:v>
                </c:pt>
                <c:pt idx="308">
                  <c:v>2.6292142289238866E-2</c:v>
                </c:pt>
                <c:pt idx="309">
                  <c:v>2.6303664631355729E-2</c:v>
                </c:pt>
                <c:pt idx="310">
                  <c:v>2.6315148344835317E-2</c:v>
                </c:pt>
                <c:pt idx="311">
                  <c:v>2.6326593431906402E-2</c:v>
                </c:pt>
                <c:pt idx="312">
                  <c:v>2.6337999894919327E-2</c:v>
                </c:pt>
                <c:pt idx="313">
                  <c:v>2.6349367736039193E-2</c:v>
                </c:pt>
                <c:pt idx="314">
                  <c:v>2.6360696958513632E-2</c:v>
                </c:pt>
                <c:pt idx="315">
                  <c:v>2.637198756421829E-2</c:v>
                </c:pt>
                <c:pt idx="316">
                  <c:v>2.6383239556093993E-2</c:v>
                </c:pt>
                <c:pt idx="317">
                  <c:v>2.6394452936942613E-2</c:v>
                </c:pt>
                <c:pt idx="318">
                  <c:v>2.640562770961815E-2</c:v>
                </c:pt>
                <c:pt idx="319">
                  <c:v>2.6416763877125105E-2</c:v>
                </c:pt>
                <c:pt idx="320">
                  <c:v>2.6427861442508492E-2</c:v>
                </c:pt>
                <c:pt idx="321">
                  <c:v>2.6438920408929131E-2</c:v>
                </c:pt>
                <c:pt idx="322">
                  <c:v>2.6449940779385721E-2</c:v>
                </c:pt>
                <c:pt idx="323">
                  <c:v>2.6460922557953737E-2</c:v>
                </c:pt>
                <c:pt idx="324">
                  <c:v>2.6471865747336655E-2</c:v>
                </c:pt>
                <c:pt idx="325">
                  <c:v>2.6482770351279959E-2</c:v>
                </c:pt>
                <c:pt idx="326">
                  <c:v>2.6493636373419172E-2</c:v>
                </c:pt>
                <c:pt idx="327">
                  <c:v>2.6504463817441884E-2</c:v>
                </c:pt>
                <c:pt idx="328">
                  <c:v>2.6515252687151492E-2</c:v>
                </c:pt>
                <c:pt idx="329">
                  <c:v>2.6526002986426635E-2</c:v>
                </c:pt>
                <c:pt idx="330">
                  <c:v>2.6536714718989649E-2</c:v>
                </c:pt>
                <c:pt idx="331">
                  <c:v>2.6547387889668581E-2</c:v>
                </c:pt>
                <c:pt idx="332">
                  <c:v>2.6558022501861581E-2</c:v>
                </c:pt>
                <c:pt idx="333">
                  <c:v>2.6568618560066724E-2</c:v>
                </c:pt>
                <c:pt idx="334">
                  <c:v>2.6579176068631569E-2</c:v>
                </c:pt>
                <c:pt idx="335">
                  <c:v>2.6589695031978909E-2</c:v>
                </c:pt>
                <c:pt idx="336">
                  <c:v>2.6600175454624196E-2</c:v>
                </c:pt>
                <c:pt idx="337">
                  <c:v>2.6610617341187068E-2</c:v>
                </c:pt>
                <c:pt idx="338">
                  <c:v>2.662102069635662E-2</c:v>
                </c:pt>
                <c:pt idx="339">
                  <c:v>2.663138552467724E-2</c:v>
                </c:pt>
                <c:pt idx="340">
                  <c:v>2.6641711831787429E-2</c:v>
                </c:pt>
                <c:pt idx="341">
                  <c:v>2.6651999621901602E-2</c:v>
                </c:pt>
                <c:pt idx="342">
                  <c:v>2.666224890032249E-2</c:v>
                </c:pt>
                <c:pt idx="343">
                  <c:v>2.6672459672213912E-2</c:v>
                </c:pt>
                <c:pt idx="344">
                  <c:v>2.6682631942814915E-2</c:v>
                </c:pt>
                <c:pt idx="345">
                  <c:v>2.6692765717439837E-2</c:v>
                </c:pt>
                <c:pt idx="346">
                  <c:v>2.6702861001530347E-2</c:v>
                </c:pt>
                <c:pt idx="347">
                  <c:v>2.671291780032551E-2</c:v>
                </c:pt>
                <c:pt idx="348">
                  <c:v>2.6722936120199034E-2</c:v>
                </c:pt>
                <c:pt idx="349">
                  <c:v>2.6732915966071587E-2</c:v>
                </c:pt>
                <c:pt idx="350">
                  <c:v>2.6742857343969542E-2</c:v>
                </c:pt>
                <c:pt idx="351">
                  <c:v>2.6752760259774543E-2</c:v>
                </c:pt>
                <c:pt idx="352">
                  <c:v>2.6762624719426129E-2</c:v>
                </c:pt>
                <c:pt idx="353">
                  <c:v>2.6772450728991183E-2</c:v>
                </c:pt>
                <c:pt idx="354">
                  <c:v>2.678223829457712E-2</c:v>
                </c:pt>
                <c:pt idx="355">
                  <c:v>2.6791987422441883E-2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8-4014-BFE5-0D85F0B9B56E}"/>
            </c:ext>
          </c:extLst>
        </c:ser>
        <c:ser>
          <c:idx val="6"/>
          <c:order val="6"/>
          <c:tx>
            <c:strRef>
              <c:f>'Daily Forward Rates'!$H$1</c:f>
              <c:strCache>
                <c:ptCount val="1"/>
                <c:pt idx="0">
                  <c:v>Market.Test.RateCurve.AUD-BBR-BBSW-3M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Rates'!$H$2:$H$357</c:f>
              <c:numCache>
                <c:formatCode>0.00%</c:formatCode>
                <c:ptCount val="356"/>
                <c:pt idx="0">
                  <c:v>1.5166941727817025E-2</c:v>
                </c:pt>
                <c:pt idx="1">
                  <c:v>1.5557678237330515E-2</c:v>
                </c:pt>
                <c:pt idx="2">
                  <c:v>1.5948032947083388E-2</c:v>
                </c:pt>
                <c:pt idx="3">
                  <c:v>1.6337997125184085E-2</c:v>
                </c:pt>
                <c:pt idx="4">
                  <c:v>1.6727562055574019E-2</c:v>
                </c:pt>
                <c:pt idx="5">
                  <c:v>1.6643391316471363E-2</c:v>
                </c:pt>
                <c:pt idx="6">
                  <c:v>1.6874764183296937E-2</c:v>
                </c:pt>
                <c:pt idx="7">
                  <c:v>1.7105898001263307E-2</c:v>
                </c:pt>
                <c:pt idx="8">
                  <c:v>1.7336789705842719E-2</c:v>
                </c:pt>
                <c:pt idx="9">
                  <c:v>1.7567436238140135E-2</c:v>
                </c:pt>
                <c:pt idx="10">
                  <c:v>1.7797834545061102E-2</c:v>
                </c:pt>
                <c:pt idx="11">
                  <c:v>1.8027981579282839E-2</c:v>
                </c:pt>
                <c:pt idx="12">
                  <c:v>1.8257874299445236E-2</c:v>
                </c:pt>
                <c:pt idx="13">
                  <c:v>1.8262426813931025E-2</c:v>
                </c:pt>
                <c:pt idx="14">
                  <c:v>1.8363405285618212E-2</c:v>
                </c:pt>
                <c:pt idx="15">
                  <c:v>1.8547810395174724E-2</c:v>
                </c:pt>
                <c:pt idx="16">
                  <c:v>1.8732006212876597E-2</c:v>
                </c:pt>
                <c:pt idx="17">
                  <c:v>1.8915990788356658E-2</c:v>
                </c:pt>
                <c:pt idx="18">
                  <c:v>1.9099762175311636E-2</c:v>
                </c:pt>
                <c:pt idx="19">
                  <c:v>1.9283318431363199E-2</c:v>
                </c:pt>
                <c:pt idx="20">
                  <c:v>1.9466657618179561E-2</c:v>
                </c:pt>
                <c:pt idx="21">
                  <c:v>1.9649777801492813E-2</c:v>
                </c:pt>
                <c:pt idx="22">
                  <c:v>1.9832677051122096E-2</c:v>
                </c:pt>
                <c:pt idx="23">
                  <c:v>1.9107522776928763E-2</c:v>
                </c:pt>
                <c:pt idx="24">
                  <c:v>1.8836954897025034E-2</c:v>
                </c:pt>
                <c:pt idx="25">
                  <c:v>1.8914434186360313E-2</c:v>
                </c:pt>
                <c:pt idx="26">
                  <c:v>1.8991822053308387E-2</c:v>
                </c:pt>
                <c:pt idx="27">
                  <c:v>1.9069118154065152E-2</c:v>
                </c:pt>
                <c:pt idx="28">
                  <c:v>1.9146322145573276E-2</c:v>
                </c:pt>
                <c:pt idx="29">
                  <c:v>1.9223433685551159E-2</c:v>
                </c:pt>
                <c:pt idx="30">
                  <c:v>1.9300452432348205E-2</c:v>
                </c:pt>
                <c:pt idx="31">
                  <c:v>1.9377378045205323E-2</c:v>
                </c:pt>
                <c:pt idx="32">
                  <c:v>1.9454210184017589E-2</c:v>
                </c:pt>
                <c:pt idx="33">
                  <c:v>1.9530948509467381E-2</c:v>
                </c:pt>
                <c:pt idx="34">
                  <c:v>1.9607592682960702E-2</c:v>
                </c:pt>
                <c:pt idx="35">
                  <c:v>1.968414236668508E-2</c:v>
                </c:pt>
                <c:pt idx="36">
                  <c:v>1.9438729826129011E-2</c:v>
                </c:pt>
                <c:pt idx="37">
                  <c:v>1.9365774062715273E-2</c:v>
                </c:pt>
                <c:pt idx="38">
                  <c:v>1.9418069059833738E-2</c:v>
                </c:pt>
                <c:pt idx="39">
                  <c:v>1.9470298655017624E-2</c:v>
                </c:pt>
                <c:pt idx="40">
                  <c:v>1.9522462692113902E-2</c:v>
                </c:pt>
                <c:pt idx="41">
                  <c:v>1.9574561015629488E-2</c:v>
                </c:pt>
                <c:pt idx="42">
                  <c:v>1.9626593470152356E-2</c:v>
                </c:pt>
                <c:pt idx="43">
                  <c:v>1.9678559900884105E-2</c:v>
                </c:pt>
                <c:pt idx="44">
                  <c:v>1.9730460153315792E-2</c:v>
                </c:pt>
                <c:pt idx="45">
                  <c:v>1.9782294073141089E-2</c:v>
                </c:pt>
                <c:pt idx="46">
                  <c:v>1.9834061506742558E-2</c:v>
                </c:pt>
                <c:pt idx="47">
                  <c:v>1.9885762300543286E-2</c:v>
                </c:pt>
                <c:pt idx="48">
                  <c:v>1.9937396301643675E-2</c:v>
                </c:pt>
                <c:pt idx="49">
                  <c:v>1.982614609768087E-2</c:v>
                </c:pt>
                <c:pt idx="50">
                  <c:v>1.9804861768942646E-2</c:v>
                </c:pt>
                <c:pt idx="51">
                  <c:v>1.984737125139183E-2</c:v>
                </c:pt>
                <c:pt idx="52">
                  <c:v>1.9889824858792537E-2</c:v>
                </c:pt>
                <c:pt idx="53">
                  <c:v>1.9932222488545964E-2</c:v>
                </c:pt>
                <c:pt idx="54">
                  <c:v>1.9974564038331182E-2</c:v>
                </c:pt>
                <c:pt idx="55">
                  <c:v>2.0016849406134081E-2</c:v>
                </c:pt>
                <c:pt idx="56">
                  <c:v>2.0059078490010016E-2</c:v>
                </c:pt>
                <c:pt idx="57">
                  <c:v>2.0101251188552723E-2</c:v>
                </c:pt>
                <c:pt idx="58">
                  <c:v>2.0143367400454353E-2</c:v>
                </c:pt>
                <c:pt idx="59">
                  <c:v>2.0185427024696501E-2</c:v>
                </c:pt>
                <c:pt idx="60">
                  <c:v>2.0227429960532856E-2</c:v>
                </c:pt>
                <c:pt idx="61">
                  <c:v>2.0269376107477605E-2</c:v>
                </c:pt>
                <c:pt idx="62">
                  <c:v>2.0212234329083128E-2</c:v>
                </c:pt>
                <c:pt idx="63">
                  <c:v>2.0210779166209596E-2</c:v>
                </c:pt>
                <c:pt idx="64">
                  <c:v>2.0248271955238657E-2</c:v>
                </c:pt>
                <c:pt idx="65">
                  <c:v>2.0285713243339117E-2</c:v>
                </c:pt>
                <c:pt idx="66">
                  <c:v>2.0323102951178246E-2</c:v>
                </c:pt>
                <c:pt idx="67">
                  <c:v>2.0360440999365421E-2</c:v>
                </c:pt>
                <c:pt idx="68">
                  <c:v>2.03977273091005E-2</c:v>
                </c:pt>
                <c:pt idx="69">
                  <c:v>2.0434961801565978E-2</c:v>
                </c:pt>
                <c:pt idx="70">
                  <c:v>2.047214439822222E-2</c:v>
                </c:pt>
                <c:pt idx="71">
                  <c:v>2.0509275020737992E-2</c:v>
                </c:pt>
                <c:pt idx="72">
                  <c:v>2.0546353591083096E-2</c:v>
                </c:pt>
                <c:pt idx="73">
                  <c:v>2.058338003116944E-2</c:v>
                </c:pt>
                <c:pt idx="74">
                  <c:v>2.0620354263539937E-2</c:v>
                </c:pt>
                <c:pt idx="75">
                  <c:v>2.05903282671277E-2</c:v>
                </c:pt>
                <c:pt idx="76">
                  <c:v>2.0598371766773798E-2</c:v>
                </c:pt>
                <c:pt idx="77">
                  <c:v>2.0632803800731323E-2</c:v>
                </c:pt>
                <c:pt idx="78">
                  <c:v>2.0667186585370652E-2</c:v>
                </c:pt>
                <c:pt idx="79">
                  <c:v>2.0701520054106477E-2</c:v>
                </c:pt>
                <c:pt idx="80">
                  <c:v>2.0735804140469272E-2</c:v>
                </c:pt>
                <c:pt idx="81">
                  <c:v>2.0770038778145809E-2</c:v>
                </c:pt>
                <c:pt idx="82">
                  <c:v>2.0804223901268619E-2</c:v>
                </c:pt>
                <c:pt idx="83">
                  <c:v>2.0838359443773404E-2</c:v>
                </c:pt>
                <c:pt idx="84">
                  <c:v>2.0872445340053201E-2</c:v>
                </c:pt>
                <c:pt idx="85">
                  <c:v>2.0906481524541571E-2</c:v>
                </c:pt>
                <c:pt idx="86">
                  <c:v>2.0940467932210445E-2</c:v>
                </c:pt>
                <c:pt idx="87">
                  <c:v>2.097440449772495E-2</c:v>
                </c:pt>
                <c:pt idx="88">
                  <c:v>2.0959715561434309E-2</c:v>
                </c:pt>
                <c:pt idx="89">
                  <c:v>2.0972861872344976E-2</c:v>
                </c:pt>
                <c:pt idx="90">
                  <c:v>2.1005180235850105E-2</c:v>
                </c:pt>
                <c:pt idx="91">
                  <c:v>2.1037450575288923E-2</c:v>
                </c:pt>
                <c:pt idx="92">
                  <c:v>2.1069672832464414E-2</c:v>
                </c:pt>
                <c:pt idx="93">
                  <c:v>2.1101846948843792E-2</c:v>
                </c:pt>
                <c:pt idx="94">
                  <c:v>2.1133972866670007E-2</c:v>
                </c:pt>
                <c:pt idx="95">
                  <c:v>2.1166050527850238E-2</c:v>
                </c:pt>
                <c:pt idx="96">
                  <c:v>2.1198079874696907E-2</c:v>
                </c:pt>
                <c:pt idx="97">
                  <c:v>2.1230060849933445E-2</c:v>
                </c:pt>
                <c:pt idx="98">
                  <c:v>2.1261993395918579E-2</c:v>
                </c:pt>
                <c:pt idx="99">
                  <c:v>2.1293877455862024E-2</c:v>
                </c:pt>
                <c:pt idx="100">
                  <c:v>2.1325712972533526E-2</c:v>
                </c:pt>
                <c:pt idx="101">
                  <c:v>2.1320377719290993E-2</c:v>
                </c:pt>
                <c:pt idx="102">
                  <c:v>2.1336432454938738E-2</c:v>
                </c:pt>
                <c:pt idx="103">
                  <c:v>2.1367149518022717E-2</c:v>
                </c:pt>
                <c:pt idx="104">
                  <c:v>2.1397819232132749E-2</c:v>
                </c:pt>
                <c:pt idx="105">
                  <c:v>2.1428441544802945E-2</c:v>
                </c:pt>
                <c:pt idx="106">
                  <c:v>2.1459016403729509E-2</c:v>
                </c:pt>
                <c:pt idx="107">
                  <c:v>2.1489543756793888E-2</c:v>
                </c:pt>
                <c:pt idx="108">
                  <c:v>2.1520023552028058E-2</c:v>
                </c:pt>
                <c:pt idx="109">
                  <c:v>2.1550455737666594E-2</c:v>
                </c:pt>
                <c:pt idx="110">
                  <c:v>2.1580840262111965E-2</c:v>
                </c:pt>
                <c:pt idx="111">
                  <c:v>2.1611177073917149E-2</c:v>
                </c:pt>
                <c:pt idx="112">
                  <c:v>2.1641466121855104E-2</c:v>
                </c:pt>
                <c:pt idx="113">
                  <c:v>2.1671707354826153E-2</c:v>
                </c:pt>
                <c:pt idx="114">
                  <c:v>2.1275130442903585E-2</c:v>
                </c:pt>
                <c:pt idx="115">
                  <c:v>2.1126109982718768E-2</c:v>
                </c:pt>
                <c:pt idx="116">
                  <c:v>2.1146353109690756E-2</c:v>
                </c:pt>
                <c:pt idx="117">
                  <c:v>2.1166562698432374E-2</c:v>
                </c:pt>
                <c:pt idx="118">
                  <c:v>2.1186738728172623E-2</c:v>
                </c:pt>
                <c:pt idx="119">
                  <c:v>2.1206881177636853E-2</c:v>
                </c:pt>
                <c:pt idx="120">
                  <c:v>2.122699002602511E-2</c:v>
                </c:pt>
                <c:pt idx="121">
                  <c:v>2.1247065252439041E-2</c:v>
                </c:pt>
                <c:pt idx="122">
                  <c:v>2.1267106836454972E-2</c:v>
                </c:pt>
                <c:pt idx="123">
                  <c:v>2.1287114757145603E-2</c:v>
                </c:pt>
                <c:pt idx="124">
                  <c:v>2.1307088994069905E-2</c:v>
                </c:pt>
                <c:pt idx="125">
                  <c:v>2.1327029526671062E-2</c:v>
                </c:pt>
                <c:pt idx="126">
                  <c:v>2.1346936334901701E-2</c:v>
                </c:pt>
                <c:pt idx="127">
                  <c:v>2.1366809398164488E-2</c:v>
                </c:pt>
                <c:pt idx="128">
                  <c:v>2.1386648696383102E-2</c:v>
                </c:pt>
                <c:pt idx="129">
                  <c:v>2.1406454209330707E-2</c:v>
                </c:pt>
                <c:pt idx="130">
                  <c:v>2.1426225917347792E-2</c:v>
                </c:pt>
                <c:pt idx="131">
                  <c:v>2.1445963800166994E-2</c:v>
                </c:pt>
                <c:pt idx="132">
                  <c:v>2.1465667838070912E-2</c:v>
                </c:pt>
                <c:pt idx="133">
                  <c:v>2.1485338011185844E-2</c:v>
                </c:pt>
                <c:pt idx="134">
                  <c:v>2.1504974300211192E-2</c:v>
                </c:pt>
                <c:pt idx="135">
                  <c:v>2.1524576685215364E-2</c:v>
                </c:pt>
                <c:pt idx="136">
                  <c:v>2.154414514674146E-2</c:v>
                </c:pt>
                <c:pt idx="137">
                  <c:v>2.1563679665708872E-2</c:v>
                </c:pt>
                <c:pt idx="138">
                  <c:v>2.158318022249861E-2</c:v>
                </c:pt>
                <c:pt idx="139">
                  <c:v>2.1602646797983755E-2</c:v>
                </c:pt>
                <c:pt idx="140">
                  <c:v>2.1622079372938967E-2</c:v>
                </c:pt>
                <c:pt idx="141">
                  <c:v>2.1641477928659923E-2</c:v>
                </c:pt>
                <c:pt idx="142">
                  <c:v>2.1660842445846033E-2</c:v>
                </c:pt>
                <c:pt idx="143">
                  <c:v>2.1680172905764024E-2</c:v>
                </c:pt>
                <c:pt idx="144">
                  <c:v>2.1699469289501172E-2</c:v>
                </c:pt>
                <c:pt idx="145">
                  <c:v>2.1718731578746802E-2</c:v>
                </c:pt>
                <c:pt idx="146">
                  <c:v>2.1737959754541878E-2</c:v>
                </c:pt>
                <c:pt idx="147">
                  <c:v>2.1757153798477313E-2</c:v>
                </c:pt>
                <c:pt idx="148">
                  <c:v>2.1776313692034033E-2</c:v>
                </c:pt>
                <c:pt idx="149">
                  <c:v>2.1795439417242917E-2</c:v>
                </c:pt>
                <c:pt idx="150">
                  <c:v>2.1814530955480693E-2</c:v>
                </c:pt>
                <c:pt idx="151">
                  <c:v>2.1833588288731925E-2</c:v>
                </c:pt>
                <c:pt idx="152">
                  <c:v>2.1852611398784361E-2</c:v>
                </c:pt>
                <c:pt idx="153">
                  <c:v>2.1871600268062532E-2</c:v>
                </c:pt>
                <c:pt idx="154">
                  <c:v>2.1890554878278925E-2</c:v>
                </c:pt>
                <c:pt idx="155">
                  <c:v>2.1909475211643881E-2</c:v>
                </c:pt>
                <c:pt idx="156">
                  <c:v>2.2142056649431172E-2</c:v>
                </c:pt>
                <c:pt idx="157">
                  <c:v>2.3453163148547715E-2</c:v>
                </c:pt>
                <c:pt idx="158">
                  <c:v>2.3489603751133403E-2</c:v>
                </c:pt>
                <c:pt idx="159">
                  <c:v>2.3525980617210326E-2</c:v>
                </c:pt>
                <c:pt idx="160">
                  <c:v>2.3562293671150716E-2</c:v>
                </c:pt>
                <c:pt idx="161">
                  <c:v>2.359854283858883E-2</c:v>
                </c:pt>
                <c:pt idx="162">
                  <c:v>2.3634728045019981E-2</c:v>
                </c:pt>
                <c:pt idx="163">
                  <c:v>2.3670849215835274E-2</c:v>
                </c:pt>
                <c:pt idx="164">
                  <c:v>2.3706906277658875E-2</c:v>
                </c:pt>
                <c:pt idx="165">
                  <c:v>2.3742899156304502E-2</c:v>
                </c:pt>
                <c:pt idx="166">
                  <c:v>2.3778827778836283E-2</c:v>
                </c:pt>
                <c:pt idx="167">
                  <c:v>2.381469207220837E-2</c:v>
                </c:pt>
                <c:pt idx="168">
                  <c:v>2.3850491963230178E-2</c:v>
                </c:pt>
                <c:pt idx="169">
                  <c:v>2.3886227379967338E-2</c:v>
                </c:pt>
                <c:pt idx="170">
                  <c:v>2.3921898249686616E-2</c:v>
                </c:pt>
                <c:pt idx="171">
                  <c:v>2.3957504501038333E-2</c:v>
                </c:pt>
                <c:pt idx="172">
                  <c:v>2.3993046061844985E-2</c:v>
                </c:pt>
                <c:pt idx="173">
                  <c:v>2.4028522861208441E-2</c:v>
                </c:pt>
                <c:pt idx="174">
                  <c:v>2.4063934828097433E-2</c:v>
                </c:pt>
                <c:pt idx="175">
                  <c:v>2.4099281891330163E-2</c:v>
                </c:pt>
                <c:pt idx="176">
                  <c:v>2.4134563981033162E-2</c:v>
                </c:pt>
                <c:pt idx="177">
                  <c:v>2.4169781026470397E-2</c:v>
                </c:pt>
                <c:pt idx="178">
                  <c:v>2.420493295819099E-2</c:v>
                </c:pt>
                <c:pt idx="179">
                  <c:v>2.4240019706616711E-2</c:v>
                </c:pt>
                <c:pt idx="180">
                  <c:v>2.4275041202018809E-2</c:v>
                </c:pt>
                <c:pt idx="181">
                  <c:v>2.4309997375982655E-2</c:v>
                </c:pt>
                <c:pt idx="182">
                  <c:v>2.4344888159202091E-2</c:v>
                </c:pt>
                <c:pt idx="183">
                  <c:v>2.4379713483864536E-2</c:v>
                </c:pt>
                <c:pt idx="184">
                  <c:v>2.4414473281225382E-2</c:v>
                </c:pt>
                <c:pt idx="185">
                  <c:v>2.4449167483917802E-2</c:v>
                </c:pt>
                <c:pt idx="186">
                  <c:v>2.4483796024389722E-2</c:v>
                </c:pt>
                <c:pt idx="187">
                  <c:v>2.4518358834926972E-2</c:v>
                </c:pt>
                <c:pt idx="188">
                  <c:v>2.455285584919896E-2</c:v>
                </c:pt>
                <c:pt idx="189">
                  <c:v>2.4587286999908323E-2</c:v>
                </c:pt>
                <c:pt idx="190">
                  <c:v>2.4621652221141287E-2</c:v>
                </c:pt>
                <c:pt idx="191">
                  <c:v>2.4655951446827765E-2</c:v>
                </c:pt>
                <c:pt idx="192">
                  <c:v>2.4690184610712422E-2</c:v>
                </c:pt>
                <c:pt idx="193">
                  <c:v>2.4724351647911917E-2</c:v>
                </c:pt>
                <c:pt idx="194">
                  <c:v>2.4758452492599302E-2</c:v>
                </c:pt>
                <c:pt idx="195">
                  <c:v>2.4792487080499095E-2</c:v>
                </c:pt>
                <c:pt idx="196">
                  <c:v>2.4826455346363248E-2</c:v>
                </c:pt>
                <c:pt idx="197">
                  <c:v>2.4860357226344658E-2</c:v>
                </c:pt>
                <c:pt idx="198">
                  <c:v>2.489419265641097E-2</c:v>
                </c:pt>
                <c:pt idx="199">
                  <c:v>2.4927961572350381E-2</c:v>
                </c:pt>
                <c:pt idx="200">
                  <c:v>2.4961663911369385E-2</c:v>
                </c:pt>
                <c:pt idx="201">
                  <c:v>2.4995299609672984E-2</c:v>
                </c:pt>
                <c:pt idx="202">
                  <c:v>2.5028868604884479E-2</c:v>
                </c:pt>
                <c:pt idx="203">
                  <c:v>2.5062370834470889E-2</c:v>
                </c:pt>
                <c:pt idx="204">
                  <c:v>2.5095806235656069E-2</c:v>
                </c:pt>
                <c:pt idx="205">
                  <c:v>2.5129174747145884E-2</c:v>
                </c:pt>
                <c:pt idx="206">
                  <c:v>2.5162476306604162E-2</c:v>
                </c:pt>
                <c:pt idx="207">
                  <c:v>2.5195710853309863E-2</c:v>
                </c:pt>
                <c:pt idx="208">
                  <c:v>2.5228878325523105E-2</c:v>
                </c:pt>
                <c:pt idx="209">
                  <c:v>2.5261978662951226E-2</c:v>
                </c:pt>
                <c:pt idx="210">
                  <c:v>2.5295011805110561E-2</c:v>
                </c:pt>
                <c:pt idx="211">
                  <c:v>2.5327977691297431E-2</c:v>
                </c:pt>
                <c:pt idx="212">
                  <c:v>2.536087626229596E-2</c:v>
                </c:pt>
                <c:pt idx="213">
                  <c:v>2.539370745780193E-2</c:v>
                </c:pt>
                <c:pt idx="214">
                  <c:v>2.5426471219224651E-2</c:v>
                </c:pt>
                <c:pt idx="215">
                  <c:v>2.545916748683303E-2</c:v>
                </c:pt>
                <c:pt idx="216">
                  <c:v>2.5491796202453197E-2</c:v>
                </c:pt>
                <c:pt idx="217">
                  <c:v>2.5524357307656578E-2</c:v>
                </c:pt>
                <c:pt idx="218">
                  <c:v>2.5556850743800395E-2</c:v>
                </c:pt>
                <c:pt idx="219">
                  <c:v>2.5589276453752814E-2</c:v>
                </c:pt>
                <c:pt idx="220">
                  <c:v>2.5621634379305237E-2</c:v>
                </c:pt>
                <c:pt idx="221">
                  <c:v>2.5653924463725261E-2</c:v>
                </c:pt>
                <c:pt idx="222">
                  <c:v>2.5686146650106823E-2</c:v>
                </c:pt>
                <c:pt idx="223">
                  <c:v>2.5718300881254409E-2</c:v>
                </c:pt>
                <c:pt idx="224">
                  <c:v>2.5750387101564472E-2</c:v>
                </c:pt>
                <c:pt idx="225">
                  <c:v>2.578240525425831E-2</c:v>
                </c:pt>
                <c:pt idx="226">
                  <c:v>2.5814355284328662E-2</c:v>
                </c:pt>
                <c:pt idx="227">
                  <c:v>2.5846237135593073E-2</c:v>
                </c:pt>
                <c:pt idx="228">
                  <c:v>2.5878050753449511E-2</c:v>
                </c:pt>
                <c:pt idx="229">
                  <c:v>2.5909796083041226E-2</c:v>
                </c:pt>
                <c:pt idx="230">
                  <c:v>2.5941473069279901E-2</c:v>
                </c:pt>
                <c:pt idx="231">
                  <c:v>2.5973081658628674E-2</c:v>
                </c:pt>
                <c:pt idx="232">
                  <c:v>2.6004621796392895E-2</c:v>
                </c:pt>
                <c:pt idx="233">
                  <c:v>2.6036093429481447E-2</c:v>
                </c:pt>
                <c:pt idx="234">
                  <c:v>2.6067496504525368E-2</c:v>
                </c:pt>
                <c:pt idx="235">
                  <c:v>2.6098830967889376E-2</c:v>
                </c:pt>
                <c:pt idx="236">
                  <c:v>2.6130096767576494E-2</c:v>
                </c:pt>
                <c:pt idx="237">
                  <c:v>2.616129385035669E-2</c:v>
                </c:pt>
                <c:pt idx="238">
                  <c:v>2.619242216482346E-2</c:v>
                </c:pt>
                <c:pt idx="239">
                  <c:v>2.6223481658343033E-2</c:v>
                </c:pt>
                <c:pt idx="240">
                  <c:v>2.6254472279925722E-2</c:v>
                </c:pt>
                <c:pt idx="241">
                  <c:v>2.6285393978280815E-2</c:v>
                </c:pt>
                <c:pt idx="242">
                  <c:v>2.6316246701886023E-2</c:v>
                </c:pt>
                <c:pt idx="243">
                  <c:v>2.6347030400822632E-2</c:v>
                </c:pt>
                <c:pt idx="244">
                  <c:v>2.6377745023933072E-2</c:v>
                </c:pt>
                <c:pt idx="245">
                  <c:v>2.6408390521750161E-2</c:v>
                </c:pt>
                <c:pt idx="246">
                  <c:v>2.6438966844476761E-2</c:v>
                </c:pt>
                <c:pt idx="247">
                  <c:v>2.6469473942049411E-2</c:v>
                </c:pt>
                <c:pt idx="248">
                  <c:v>2.6499911766089283E-2</c:v>
                </c:pt>
                <c:pt idx="249">
                  <c:v>2.6530280266920787E-2</c:v>
                </c:pt>
                <c:pt idx="250">
                  <c:v>2.6560579396755567E-2</c:v>
                </c:pt>
                <c:pt idx="251">
                  <c:v>2.6590809106520105E-2</c:v>
                </c:pt>
                <c:pt idx="252">
                  <c:v>2.6620969348831257E-2</c:v>
                </c:pt>
                <c:pt idx="253">
                  <c:v>2.6651060076016461E-2</c:v>
                </c:pt>
                <c:pt idx="254">
                  <c:v>2.6681081240078938E-2</c:v>
                </c:pt>
                <c:pt idx="255">
                  <c:v>2.6711032794764424E-2</c:v>
                </c:pt>
                <c:pt idx="256">
                  <c:v>2.674091469245822E-2</c:v>
                </c:pt>
                <c:pt idx="257">
                  <c:v>2.6770726887305515E-2</c:v>
                </c:pt>
                <c:pt idx="258">
                  <c:v>2.6800469333115702E-2</c:v>
                </c:pt>
                <c:pt idx="259">
                  <c:v>2.6830141983397171E-2</c:v>
                </c:pt>
                <c:pt idx="260">
                  <c:v>2.6859744793395E-2</c:v>
                </c:pt>
                <c:pt idx="261">
                  <c:v>2.5149638996321277E-2</c:v>
                </c:pt>
                <c:pt idx="262">
                  <c:v>2.4876911950351764E-2</c:v>
                </c:pt>
                <c:pt idx="263">
                  <c:v>2.4893140224617354E-2</c:v>
                </c:pt>
                <c:pt idx="264">
                  <c:v>2.4909327740887784E-2</c:v>
                </c:pt>
                <c:pt idx="265">
                  <c:v>2.4925474490965813E-2</c:v>
                </c:pt>
                <c:pt idx="266">
                  <c:v>2.4941580465525318E-2</c:v>
                </c:pt>
                <c:pt idx="267">
                  <c:v>2.4957645656143286E-2</c:v>
                </c:pt>
                <c:pt idx="268">
                  <c:v>2.4973670054350375E-2</c:v>
                </c:pt>
                <c:pt idx="269">
                  <c:v>2.4989653651538317E-2</c:v>
                </c:pt>
                <c:pt idx="270">
                  <c:v>2.5005596440054019E-2</c:v>
                </c:pt>
                <c:pt idx="271">
                  <c:v>2.5021498411109754E-2</c:v>
                </c:pt>
                <c:pt idx="272">
                  <c:v>2.5037359556855612E-2</c:v>
                </c:pt>
                <c:pt idx="273">
                  <c:v>2.5053179869343266E-2</c:v>
                </c:pt>
                <c:pt idx="274">
                  <c:v>2.5068959340717019E-2</c:v>
                </c:pt>
                <c:pt idx="275">
                  <c:v>2.5084697963051697E-2</c:v>
                </c:pt>
                <c:pt idx="276">
                  <c:v>2.5100395729359959E-2</c:v>
                </c:pt>
                <c:pt idx="277">
                  <c:v>2.5116052631479278E-2</c:v>
                </c:pt>
                <c:pt idx="278">
                  <c:v>2.5131668662237074E-2</c:v>
                </c:pt>
                <c:pt idx="279">
                  <c:v>2.5147243814321797E-2</c:v>
                </c:pt>
                <c:pt idx="280">
                  <c:v>2.5162778080335083E-2</c:v>
                </c:pt>
                <c:pt idx="281">
                  <c:v>2.5178271453851132E-2</c:v>
                </c:pt>
                <c:pt idx="282">
                  <c:v>2.5193723927251575E-2</c:v>
                </c:pt>
                <c:pt idx="283">
                  <c:v>2.5209135493896424E-2</c:v>
                </c:pt>
                <c:pt idx="284">
                  <c:v>2.5224506147035676E-2</c:v>
                </c:pt>
                <c:pt idx="285">
                  <c:v>2.5239835880011947E-2</c:v>
                </c:pt>
                <c:pt idx="286">
                  <c:v>2.5255124686092624E-2</c:v>
                </c:pt>
                <c:pt idx="287">
                  <c:v>2.5270372559506038E-2</c:v>
                </c:pt>
                <c:pt idx="288">
                  <c:v>2.5285579493270642E-2</c:v>
                </c:pt>
                <c:pt idx="289">
                  <c:v>2.5300745481400586E-2</c:v>
                </c:pt>
                <c:pt idx="290">
                  <c:v>2.5315870517805816E-2</c:v>
                </c:pt>
                <c:pt idx="291">
                  <c:v>2.5330954596257352E-2</c:v>
                </c:pt>
                <c:pt idx="292">
                  <c:v>2.5345997711556656E-2</c:v>
                </c:pt>
                <c:pt idx="293">
                  <c:v>2.5360999857260542E-2</c:v>
                </c:pt>
                <c:pt idx="294">
                  <c:v>2.5375961027909968E-2</c:v>
                </c:pt>
                <c:pt idx="295">
                  <c:v>2.5390881217970632E-2</c:v>
                </c:pt>
                <c:pt idx="296">
                  <c:v>2.5405760421757718E-2</c:v>
                </c:pt>
                <c:pt idx="297">
                  <c:v>2.542059863459948E-2</c:v>
                </c:pt>
                <c:pt idx="298">
                  <c:v>2.5435395850602692E-2</c:v>
                </c:pt>
                <c:pt idx="299">
                  <c:v>2.5450152064864069E-2</c:v>
                </c:pt>
                <c:pt idx="300">
                  <c:v>2.5464867272352941E-2</c:v>
                </c:pt>
                <c:pt idx="301">
                  <c:v>2.5479541468189169E-2</c:v>
                </c:pt>
                <c:pt idx="302">
                  <c:v>2.5494174647318943E-2</c:v>
                </c:pt>
                <c:pt idx="303">
                  <c:v>2.5508766805747825E-2</c:v>
                </c:pt>
                <c:pt idx="304">
                  <c:v>2.5523317938207821E-2</c:v>
                </c:pt>
                <c:pt idx="305">
                  <c:v>2.5537828040443987E-2</c:v>
                </c:pt>
                <c:pt idx="306">
                  <c:v>2.5552297108102993E-2</c:v>
                </c:pt>
                <c:pt idx="307">
                  <c:v>2.5566725136657822E-2</c:v>
                </c:pt>
                <c:pt idx="308">
                  <c:v>2.5581112122698743E-2</c:v>
                </c:pt>
                <c:pt idx="309">
                  <c:v>2.5595458061455592E-2</c:v>
                </c:pt>
                <c:pt idx="310">
                  <c:v>2.5609762949217622E-2</c:v>
                </c:pt>
                <c:pt idx="311">
                  <c:v>2.5624026782181439E-2</c:v>
                </c:pt>
                <c:pt idx="312">
                  <c:v>2.5638249556595757E-2</c:v>
                </c:pt>
                <c:pt idx="313">
                  <c:v>2.5652431268622454E-2</c:v>
                </c:pt>
                <c:pt idx="314">
                  <c:v>2.5666571915471233E-2</c:v>
                </c:pt>
                <c:pt idx="315">
                  <c:v>2.5680671493026094E-2</c:v>
                </c:pt>
                <c:pt idx="316">
                  <c:v>2.569472999821306E-2</c:v>
                </c:pt>
                <c:pt idx="317">
                  <c:v>2.5708747427877134E-2</c:v>
                </c:pt>
                <c:pt idx="318">
                  <c:v>2.5722723778678028E-2</c:v>
                </c:pt>
                <c:pt idx="319">
                  <c:v>2.573665904837541E-2</c:v>
                </c:pt>
                <c:pt idx="320">
                  <c:v>2.5750553233380082E-2</c:v>
                </c:pt>
                <c:pt idx="321">
                  <c:v>2.5764406331173814E-2</c:v>
                </c:pt>
                <c:pt idx="322">
                  <c:v>2.577821833911103E-2</c:v>
                </c:pt>
                <c:pt idx="323">
                  <c:v>2.5791989254644557E-2</c:v>
                </c:pt>
                <c:pt idx="324">
                  <c:v>2.5805719075094088E-2</c:v>
                </c:pt>
                <c:pt idx="325">
                  <c:v>2.5819407798867634E-2</c:v>
                </c:pt>
                <c:pt idx="326">
                  <c:v>2.5833055423001218E-2</c:v>
                </c:pt>
                <c:pt idx="327">
                  <c:v>2.5846661945630775E-2</c:v>
                </c:pt>
                <c:pt idx="328">
                  <c:v>2.5860227364747516E-2</c:v>
                </c:pt>
                <c:pt idx="329">
                  <c:v>2.5873751678192135E-2</c:v>
                </c:pt>
                <c:pt idx="330">
                  <c:v>2.5887234884922616E-2</c:v>
                </c:pt>
                <c:pt idx="331">
                  <c:v>2.5900676982495985E-2</c:v>
                </c:pt>
                <c:pt idx="332">
                  <c:v>2.591407796958077E-2</c:v>
                </c:pt>
                <c:pt idx="333">
                  <c:v>2.5927437844706559E-2</c:v>
                </c:pt>
                <c:pt idx="334">
                  <c:v>2.594075660648977E-2</c:v>
                </c:pt>
                <c:pt idx="335">
                  <c:v>2.5954034253425275E-2</c:v>
                </c:pt>
                <c:pt idx="336">
                  <c:v>2.596727078510782E-2</c:v>
                </c:pt>
                <c:pt idx="337">
                  <c:v>2.5980466199719672E-2</c:v>
                </c:pt>
                <c:pt idx="338">
                  <c:v>2.5993620496589299E-2</c:v>
                </c:pt>
                <c:pt idx="339">
                  <c:v>2.6006733674848341E-2</c:v>
                </c:pt>
                <c:pt idx="340">
                  <c:v>2.6019805733530035E-2</c:v>
                </c:pt>
                <c:pt idx="341">
                  <c:v>2.6032836672767533E-2</c:v>
                </c:pt>
                <c:pt idx="342">
                  <c:v>2.6045826491258306E-2</c:v>
                </c:pt>
                <c:pt idx="343">
                  <c:v>2.605877518886341E-2</c:v>
                </c:pt>
                <c:pt idx="344">
                  <c:v>2.6071682765252881E-2</c:v>
                </c:pt>
                <c:pt idx="345">
                  <c:v>2.6084549220229881E-2</c:v>
                </c:pt>
                <c:pt idx="346">
                  <c:v>2.6097374553435491E-2</c:v>
                </c:pt>
                <c:pt idx="347">
                  <c:v>2.6110158765657032E-2</c:v>
                </c:pt>
                <c:pt idx="348">
                  <c:v>2.6122901856217177E-2</c:v>
                </c:pt>
                <c:pt idx="349">
                  <c:v>2.6135603825602205E-2</c:v>
                </c:pt>
                <c:pt idx="350">
                  <c:v>2.61482646741363E-2</c:v>
                </c:pt>
                <c:pt idx="351">
                  <c:v>2.6160884401964193E-2</c:v>
                </c:pt>
                <c:pt idx="352">
                  <c:v>2.6173463010434724E-2</c:v>
                </c:pt>
                <c:pt idx="353">
                  <c:v>2.6186000499374217E-2</c:v>
                </c:pt>
                <c:pt idx="354">
                  <c:v>2.6198496869801545E-2</c:v>
                </c:pt>
                <c:pt idx="355">
                  <c:v>2.6210952122561908E-2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8-4014-BFE5-0D85F0B9B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724520"/>
        <c:axId val="728725176"/>
      </c:lineChart>
      <c:dateAx>
        <c:axId val="728724520"/>
        <c:scaling>
          <c:orientation val="minMax"/>
        </c:scaling>
        <c:delete val="0"/>
        <c:axPos val="b"/>
        <c:numFmt formatCode="d/m/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25176"/>
        <c:crosses val="autoZero"/>
        <c:auto val="1"/>
        <c:lblOffset val="100"/>
        <c:baseTimeUnit val="days"/>
      </c:dateAx>
      <c:valAx>
        <c:axId val="72872517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724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Rate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'Daily Forward Rates'!$AD$1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Rates'!$AB$2:$AB$297</c:f>
              <c:numCache>
                <c:formatCode>d/m/yyyy;@</c:formatCode>
                <c:ptCount val="296"/>
                <c:pt idx="0">
                  <c:v>43648</c:v>
                </c:pt>
                <c:pt idx="1">
                  <c:v>43662</c:v>
                </c:pt>
                <c:pt idx="2">
                  <c:v>43676</c:v>
                </c:pt>
                <c:pt idx="3">
                  <c:v>43690</c:v>
                </c:pt>
                <c:pt idx="4">
                  <c:v>43704</c:v>
                </c:pt>
                <c:pt idx="5">
                  <c:v>43718</c:v>
                </c:pt>
                <c:pt idx="6">
                  <c:v>43732</c:v>
                </c:pt>
                <c:pt idx="7">
                  <c:v>43746</c:v>
                </c:pt>
                <c:pt idx="8">
                  <c:v>43760</c:v>
                </c:pt>
                <c:pt idx="9">
                  <c:v>43774</c:v>
                </c:pt>
                <c:pt idx="10">
                  <c:v>43788</c:v>
                </c:pt>
                <c:pt idx="11">
                  <c:v>43802</c:v>
                </c:pt>
                <c:pt idx="12">
                  <c:v>43816</c:v>
                </c:pt>
                <c:pt idx="13">
                  <c:v>43830</c:v>
                </c:pt>
                <c:pt idx="14">
                  <c:v>43844</c:v>
                </c:pt>
                <c:pt idx="15">
                  <c:v>43858</c:v>
                </c:pt>
                <c:pt idx="16">
                  <c:v>43872</c:v>
                </c:pt>
                <c:pt idx="17">
                  <c:v>43886</c:v>
                </c:pt>
                <c:pt idx="18">
                  <c:v>43900</c:v>
                </c:pt>
                <c:pt idx="19">
                  <c:v>43914</c:v>
                </c:pt>
                <c:pt idx="20">
                  <c:v>43928</c:v>
                </c:pt>
                <c:pt idx="21">
                  <c:v>43942</c:v>
                </c:pt>
                <c:pt idx="22">
                  <c:v>43956</c:v>
                </c:pt>
                <c:pt idx="23">
                  <c:v>43970</c:v>
                </c:pt>
                <c:pt idx="24">
                  <c:v>43984</c:v>
                </c:pt>
                <c:pt idx="25">
                  <c:v>43998</c:v>
                </c:pt>
                <c:pt idx="26">
                  <c:v>44012</c:v>
                </c:pt>
                <c:pt idx="27">
                  <c:v>44026</c:v>
                </c:pt>
                <c:pt idx="28">
                  <c:v>44040</c:v>
                </c:pt>
                <c:pt idx="29">
                  <c:v>44054</c:v>
                </c:pt>
                <c:pt idx="30">
                  <c:v>44068</c:v>
                </c:pt>
                <c:pt idx="31">
                  <c:v>44082</c:v>
                </c:pt>
                <c:pt idx="32">
                  <c:v>44096</c:v>
                </c:pt>
                <c:pt idx="33">
                  <c:v>44110</c:v>
                </c:pt>
                <c:pt idx="34">
                  <c:v>44124</c:v>
                </c:pt>
                <c:pt idx="35">
                  <c:v>44138</c:v>
                </c:pt>
                <c:pt idx="36">
                  <c:v>44152</c:v>
                </c:pt>
                <c:pt idx="37">
                  <c:v>44166</c:v>
                </c:pt>
                <c:pt idx="38">
                  <c:v>44180</c:v>
                </c:pt>
                <c:pt idx="39">
                  <c:v>44194</c:v>
                </c:pt>
                <c:pt idx="40">
                  <c:v>44208</c:v>
                </c:pt>
                <c:pt idx="41">
                  <c:v>44222</c:v>
                </c:pt>
                <c:pt idx="42">
                  <c:v>44236</c:v>
                </c:pt>
                <c:pt idx="43">
                  <c:v>44250</c:v>
                </c:pt>
                <c:pt idx="44">
                  <c:v>44264</c:v>
                </c:pt>
                <c:pt idx="45">
                  <c:v>44278</c:v>
                </c:pt>
                <c:pt idx="46">
                  <c:v>44292</c:v>
                </c:pt>
                <c:pt idx="47">
                  <c:v>44306</c:v>
                </c:pt>
                <c:pt idx="48">
                  <c:v>44320</c:v>
                </c:pt>
                <c:pt idx="49">
                  <c:v>44334</c:v>
                </c:pt>
                <c:pt idx="50">
                  <c:v>44348</c:v>
                </c:pt>
                <c:pt idx="51">
                  <c:v>44362</c:v>
                </c:pt>
                <c:pt idx="52">
                  <c:v>44376</c:v>
                </c:pt>
                <c:pt idx="53">
                  <c:v>44390</c:v>
                </c:pt>
                <c:pt idx="54">
                  <c:v>44404</c:v>
                </c:pt>
                <c:pt idx="55">
                  <c:v>44418</c:v>
                </c:pt>
                <c:pt idx="56">
                  <c:v>44432</c:v>
                </c:pt>
                <c:pt idx="57">
                  <c:v>44446</c:v>
                </c:pt>
                <c:pt idx="58">
                  <c:v>44460</c:v>
                </c:pt>
                <c:pt idx="59">
                  <c:v>44474</c:v>
                </c:pt>
                <c:pt idx="60">
                  <c:v>44488</c:v>
                </c:pt>
                <c:pt idx="61">
                  <c:v>44502</c:v>
                </c:pt>
                <c:pt idx="62">
                  <c:v>44516</c:v>
                </c:pt>
                <c:pt idx="63">
                  <c:v>44530</c:v>
                </c:pt>
                <c:pt idx="64">
                  <c:v>44544</c:v>
                </c:pt>
                <c:pt idx="65">
                  <c:v>44558</c:v>
                </c:pt>
                <c:pt idx="66">
                  <c:v>44572</c:v>
                </c:pt>
                <c:pt idx="67">
                  <c:v>44586</c:v>
                </c:pt>
                <c:pt idx="68">
                  <c:v>44600</c:v>
                </c:pt>
                <c:pt idx="69">
                  <c:v>44614</c:v>
                </c:pt>
                <c:pt idx="70">
                  <c:v>44628</c:v>
                </c:pt>
                <c:pt idx="71">
                  <c:v>44642</c:v>
                </c:pt>
                <c:pt idx="72">
                  <c:v>44656</c:v>
                </c:pt>
                <c:pt idx="73">
                  <c:v>44670</c:v>
                </c:pt>
                <c:pt idx="74">
                  <c:v>44684</c:v>
                </c:pt>
                <c:pt idx="75">
                  <c:v>44698</c:v>
                </c:pt>
                <c:pt idx="76">
                  <c:v>44712</c:v>
                </c:pt>
                <c:pt idx="77">
                  <c:v>44726</c:v>
                </c:pt>
                <c:pt idx="78">
                  <c:v>44740</c:v>
                </c:pt>
                <c:pt idx="79">
                  <c:v>44754</c:v>
                </c:pt>
                <c:pt idx="80">
                  <c:v>44768</c:v>
                </c:pt>
                <c:pt idx="81">
                  <c:v>44782</c:v>
                </c:pt>
                <c:pt idx="82">
                  <c:v>44796</c:v>
                </c:pt>
                <c:pt idx="83">
                  <c:v>44810</c:v>
                </c:pt>
                <c:pt idx="84">
                  <c:v>44824</c:v>
                </c:pt>
                <c:pt idx="85">
                  <c:v>44838</c:v>
                </c:pt>
                <c:pt idx="86">
                  <c:v>44852</c:v>
                </c:pt>
                <c:pt idx="87">
                  <c:v>44866</c:v>
                </c:pt>
                <c:pt idx="88">
                  <c:v>44880</c:v>
                </c:pt>
                <c:pt idx="89">
                  <c:v>44894</c:v>
                </c:pt>
                <c:pt idx="90">
                  <c:v>44908</c:v>
                </c:pt>
                <c:pt idx="91">
                  <c:v>44922</c:v>
                </c:pt>
                <c:pt idx="92">
                  <c:v>44936</c:v>
                </c:pt>
                <c:pt idx="93">
                  <c:v>44950</c:v>
                </c:pt>
                <c:pt idx="94">
                  <c:v>44964</c:v>
                </c:pt>
                <c:pt idx="95">
                  <c:v>44978</c:v>
                </c:pt>
                <c:pt idx="96">
                  <c:v>44992</c:v>
                </c:pt>
                <c:pt idx="97">
                  <c:v>45006</c:v>
                </c:pt>
                <c:pt idx="98">
                  <c:v>45020</c:v>
                </c:pt>
                <c:pt idx="99">
                  <c:v>45034</c:v>
                </c:pt>
                <c:pt idx="100">
                  <c:v>45048</c:v>
                </c:pt>
                <c:pt idx="101">
                  <c:v>45062</c:v>
                </c:pt>
                <c:pt idx="102">
                  <c:v>45076</c:v>
                </c:pt>
                <c:pt idx="103">
                  <c:v>45090</c:v>
                </c:pt>
                <c:pt idx="104">
                  <c:v>45104</c:v>
                </c:pt>
                <c:pt idx="105">
                  <c:v>45118</c:v>
                </c:pt>
                <c:pt idx="106">
                  <c:v>45132</c:v>
                </c:pt>
                <c:pt idx="107">
                  <c:v>45146</c:v>
                </c:pt>
                <c:pt idx="108">
                  <c:v>45160</c:v>
                </c:pt>
                <c:pt idx="109">
                  <c:v>45174</c:v>
                </c:pt>
                <c:pt idx="110">
                  <c:v>45188</c:v>
                </c:pt>
                <c:pt idx="111">
                  <c:v>45202</c:v>
                </c:pt>
                <c:pt idx="112">
                  <c:v>45216</c:v>
                </c:pt>
                <c:pt idx="113">
                  <c:v>45230</c:v>
                </c:pt>
                <c:pt idx="114">
                  <c:v>45244</c:v>
                </c:pt>
                <c:pt idx="115">
                  <c:v>45258</c:v>
                </c:pt>
                <c:pt idx="116">
                  <c:v>45272</c:v>
                </c:pt>
                <c:pt idx="117">
                  <c:v>45286</c:v>
                </c:pt>
                <c:pt idx="118">
                  <c:v>45300</c:v>
                </c:pt>
                <c:pt idx="119">
                  <c:v>45314</c:v>
                </c:pt>
                <c:pt idx="120">
                  <c:v>45328</c:v>
                </c:pt>
                <c:pt idx="121">
                  <c:v>45342</c:v>
                </c:pt>
                <c:pt idx="122">
                  <c:v>45356</c:v>
                </c:pt>
                <c:pt idx="123">
                  <c:v>45370</c:v>
                </c:pt>
                <c:pt idx="124">
                  <c:v>45384</c:v>
                </c:pt>
                <c:pt idx="125">
                  <c:v>45398</c:v>
                </c:pt>
                <c:pt idx="126">
                  <c:v>45412</c:v>
                </c:pt>
                <c:pt idx="127">
                  <c:v>45426</c:v>
                </c:pt>
                <c:pt idx="128">
                  <c:v>45440</c:v>
                </c:pt>
                <c:pt idx="129">
                  <c:v>45454</c:v>
                </c:pt>
                <c:pt idx="130">
                  <c:v>45468</c:v>
                </c:pt>
                <c:pt idx="131">
                  <c:v>45482</c:v>
                </c:pt>
                <c:pt idx="132">
                  <c:v>45496</c:v>
                </c:pt>
                <c:pt idx="133">
                  <c:v>45510</c:v>
                </c:pt>
                <c:pt idx="134">
                  <c:v>45524</c:v>
                </c:pt>
                <c:pt idx="135">
                  <c:v>45538</c:v>
                </c:pt>
                <c:pt idx="136">
                  <c:v>45552</c:v>
                </c:pt>
                <c:pt idx="137">
                  <c:v>45566</c:v>
                </c:pt>
                <c:pt idx="138">
                  <c:v>45580</c:v>
                </c:pt>
                <c:pt idx="139">
                  <c:v>45594</c:v>
                </c:pt>
                <c:pt idx="140">
                  <c:v>45608</c:v>
                </c:pt>
                <c:pt idx="141">
                  <c:v>45622</c:v>
                </c:pt>
                <c:pt idx="142">
                  <c:v>45636</c:v>
                </c:pt>
                <c:pt idx="143">
                  <c:v>45650</c:v>
                </c:pt>
                <c:pt idx="144">
                  <c:v>45664</c:v>
                </c:pt>
                <c:pt idx="145">
                  <c:v>45678</c:v>
                </c:pt>
                <c:pt idx="146">
                  <c:v>45692</c:v>
                </c:pt>
                <c:pt idx="147">
                  <c:v>45706</c:v>
                </c:pt>
                <c:pt idx="148">
                  <c:v>45720</c:v>
                </c:pt>
                <c:pt idx="149">
                  <c:v>45734</c:v>
                </c:pt>
                <c:pt idx="150">
                  <c:v>45748</c:v>
                </c:pt>
                <c:pt idx="151">
                  <c:v>45762</c:v>
                </c:pt>
                <c:pt idx="152">
                  <c:v>45776</c:v>
                </c:pt>
                <c:pt idx="153">
                  <c:v>45790</c:v>
                </c:pt>
                <c:pt idx="154">
                  <c:v>45804</c:v>
                </c:pt>
                <c:pt idx="155">
                  <c:v>45818</c:v>
                </c:pt>
                <c:pt idx="156">
                  <c:v>45832</c:v>
                </c:pt>
                <c:pt idx="157">
                  <c:v>45846</c:v>
                </c:pt>
                <c:pt idx="158">
                  <c:v>45860</c:v>
                </c:pt>
                <c:pt idx="159">
                  <c:v>45874</c:v>
                </c:pt>
                <c:pt idx="160">
                  <c:v>45888</c:v>
                </c:pt>
                <c:pt idx="161">
                  <c:v>45902</c:v>
                </c:pt>
                <c:pt idx="162">
                  <c:v>45916</c:v>
                </c:pt>
                <c:pt idx="163">
                  <c:v>45930</c:v>
                </c:pt>
                <c:pt idx="164">
                  <c:v>45944</c:v>
                </c:pt>
                <c:pt idx="165">
                  <c:v>45958</c:v>
                </c:pt>
                <c:pt idx="166">
                  <c:v>45972</c:v>
                </c:pt>
                <c:pt idx="167">
                  <c:v>45986</c:v>
                </c:pt>
                <c:pt idx="168">
                  <c:v>46000</c:v>
                </c:pt>
                <c:pt idx="169">
                  <c:v>46014</c:v>
                </c:pt>
                <c:pt idx="170">
                  <c:v>46028</c:v>
                </c:pt>
                <c:pt idx="171">
                  <c:v>46042</c:v>
                </c:pt>
                <c:pt idx="172">
                  <c:v>46056</c:v>
                </c:pt>
                <c:pt idx="173">
                  <c:v>46070</c:v>
                </c:pt>
                <c:pt idx="174">
                  <c:v>46084</c:v>
                </c:pt>
                <c:pt idx="175">
                  <c:v>46098</c:v>
                </c:pt>
                <c:pt idx="176">
                  <c:v>46112</c:v>
                </c:pt>
                <c:pt idx="177">
                  <c:v>46126</c:v>
                </c:pt>
                <c:pt idx="178">
                  <c:v>46140</c:v>
                </c:pt>
                <c:pt idx="179">
                  <c:v>46154</c:v>
                </c:pt>
                <c:pt idx="180">
                  <c:v>46168</c:v>
                </c:pt>
                <c:pt idx="181">
                  <c:v>46182</c:v>
                </c:pt>
                <c:pt idx="182">
                  <c:v>46196</c:v>
                </c:pt>
                <c:pt idx="183">
                  <c:v>46210</c:v>
                </c:pt>
                <c:pt idx="184">
                  <c:v>46224</c:v>
                </c:pt>
                <c:pt idx="185">
                  <c:v>46238</c:v>
                </c:pt>
                <c:pt idx="186">
                  <c:v>46252</c:v>
                </c:pt>
                <c:pt idx="187">
                  <c:v>46266</c:v>
                </c:pt>
                <c:pt idx="188">
                  <c:v>46280</c:v>
                </c:pt>
                <c:pt idx="189">
                  <c:v>46294</c:v>
                </c:pt>
                <c:pt idx="190">
                  <c:v>46308</c:v>
                </c:pt>
                <c:pt idx="191">
                  <c:v>46322</c:v>
                </c:pt>
                <c:pt idx="192">
                  <c:v>46336</c:v>
                </c:pt>
                <c:pt idx="193">
                  <c:v>46350</c:v>
                </c:pt>
                <c:pt idx="194">
                  <c:v>46364</c:v>
                </c:pt>
                <c:pt idx="195">
                  <c:v>46378</c:v>
                </c:pt>
                <c:pt idx="196">
                  <c:v>46392</c:v>
                </c:pt>
                <c:pt idx="197">
                  <c:v>46406</c:v>
                </c:pt>
                <c:pt idx="198">
                  <c:v>46436</c:v>
                </c:pt>
                <c:pt idx="199">
                  <c:v>46466</c:v>
                </c:pt>
                <c:pt idx="200">
                  <c:v>46496</c:v>
                </c:pt>
                <c:pt idx="201">
                  <c:v>46526</c:v>
                </c:pt>
                <c:pt idx="202">
                  <c:v>46556</c:v>
                </c:pt>
                <c:pt idx="203">
                  <c:v>46586</c:v>
                </c:pt>
                <c:pt idx="204">
                  <c:v>46616</c:v>
                </c:pt>
                <c:pt idx="205">
                  <c:v>46646</c:v>
                </c:pt>
                <c:pt idx="206">
                  <c:v>46676</c:v>
                </c:pt>
                <c:pt idx="207">
                  <c:v>46706</c:v>
                </c:pt>
                <c:pt idx="208">
                  <c:v>46736</c:v>
                </c:pt>
                <c:pt idx="209">
                  <c:v>46766</c:v>
                </c:pt>
                <c:pt idx="210">
                  <c:v>46796</c:v>
                </c:pt>
                <c:pt idx="211">
                  <c:v>46826</c:v>
                </c:pt>
                <c:pt idx="212">
                  <c:v>46856</c:v>
                </c:pt>
                <c:pt idx="213">
                  <c:v>46886</c:v>
                </c:pt>
                <c:pt idx="214">
                  <c:v>46916</c:v>
                </c:pt>
                <c:pt idx="215">
                  <c:v>46946</c:v>
                </c:pt>
                <c:pt idx="216">
                  <c:v>46976</c:v>
                </c:pt>
                <c:pt idx="217">
                  <c:v>47006</c:v>
                </c:pt>
                <c:pt idx="218">
                  <c:v>47036</c:v>
                </c:pt>
                <c:pt idx="219">
                  <c:v>47066</c:v>
                </c:pt>
                <c:pt idx="220">
                  <c:v>47096</c:v>
                </c:pt>
                <c:pt idx="221">
                  <c:v>47126</c:v>
                </c:pt>
                <c:pt idx="222">
                  <c:v>47156</c:v>
                </c:pt>
                <c:pt idx="223">
                  <c:v>47186</c:v>
                </c:pt>
                <c:pt idx="224">
                  <c:v>47216</c:v>
                </c:pt>
                <c:pt idx="225">
                  <c:v>47246</c:v>
                </c:pt>
                <c:pt idx="226">
                  <c:v>47276</c:v>
                </c:pt>
                <c:pt idx="227">
                  <c:v>47306</c:v>
                </c:pt>
                <c:pt idx="228">
                  <c:v>47336</c:v>
                </c:pt>
                <c:pt idx="229">
                  <c:v>47366</c:v>
                </c:pt>
                <c:pt idx="230">
                  <c:v>47396</c:v>
                </c:pt>
                <c:pt idx="231">
                  <c:v>47426</c:v>
                </c:pt>
                <c:pt idx="232">
                  <c:v>47456</c:v>
                </c:pt>
                <c:pt idx="233">
                  <c:v>47486</c:v>
                </c:pt>
                <c:pt idx="234">
                  <c:v>47516</c:v>
                </c:pt>
                <c:pt idx="235">
                  <c:v>47546</c:v>
                </c:pt>
                <c:pt idx="236">
                  <c:v>47576</c:v>
                </c:pt>
                <c:pt idx="237">
                  <c:v>47606</c:v>
                </c:pt>
                <c:pt idx="238">
                  <c:v>47636</c:v>
                </c:pt>
                <c:pt idx="239">
                  <c:v>47666</c:v>
                </c:pt>
                <c:pt idx="240">
                  <c:v>47696</c:v>
                </c:pt>
                <c:pt idx="241">
                  <c:v>47726</c:v>
                </c:pt>
                <c:pt idx="242">
                  <c:v>47756</c:v>
                </c:pt>
                <c:pt idx="243">
                  <c:v>47786</c:v>
                </c:pt>
                <c:pt idx="244">
                  <c:v>47816</c:v>
                </c:pt>
                <c:pt idx="245">
                  <c:v>47846</c:v>
                </c:pt>
                <c:pt idx="246">
                  <c:v>47876</c:v>
                </c:pt>
                <c:pt idx="247">
                  <c:v>47906</c:v>
                </c:pt>
                <c:pt idx="248">
                  <c:v>47936</c:v>
                </c:pt>
                <c:pt idx="249">
                  <c:v>47966</c:v>
                </c:pt>
                <c:pt idx="250">
                  <c:v>47996</c:v>
                </c:pt>
                <c:pt idx="251">
                  <c:v>48026</c:v>
                </c:pt>
                <c:pt idx="252">
                  <c:v>48056</c:v>
                </c:pt>
                <c:pt idx="253">
                  <c:v>48086</c:v>
                </c:pt>
                <c:pt idx="254">
                  <c:v>48116</c:v>
                </c:pt>
                <c:pt idx="255">
                  <c:v>48146</c:v>
                </c:pt>
                <c:pt idx="256">
                  <c:v>48176</c:v>
                </c:pt>
                <c:pt idx="257">
                  <c:v>48206</c:v>
                </c:pt>
                <c:pt idx="258">
                  <c:v>48236</c:v>
                </c:pt>
                <c:pt idx="259">
                  <c:v>48266</c:v>
                </c:pt>
                <c:pt idx="260">
                  <c:v>48296</c:v>
                </c:pt>
                <c:pt idx="261">
                  <c:v>48326</c:v>
                </c:pt>
                <c:pt idx="262">
                  <c:v>48356</c:v>
                </c:pt>
                <c:pt idx="263">
                  <c:v>48386</c:v>
                </c:pt>
                <c:pt idx="264">
                  <c:v>48416</c:v>
                </c:pt>
                <c:pt idx="265">
                  <c:v>48446</c:v>
                </c:pt>
                <c:pt idx="266">
                  <c:v>48476</c:v>
                </c:pt>
                <c:pt idx="267">
                  <c:v>48506</c:v>
                </c:pt>
                <c:pt idx="268">
                  <c:v>48536</c:v>
                </c:pt>
                <c:pt idx="269">
                  <c:v>48566</c:v>
                </c:pt>
                <c:pt idx="270">
                  <c:v>48596</c:v>
                </c:pt>
                <c:pt idx="271">
                  <c:v>48626</c:v>
                </c:pt>
                <c:pt idx="272">
                  <c:v>48656</c:v>
                </c:pt>
                <c:pt idx="273">
                  <c:v>48686</c:v>
                </c:pt>
                <c:pt idx="274">
                  <c:v>48716</c:v>
                </c:pt>
                <c:pt idx="275">
                  <c:v>48746</c:v>
                </c:pt>
                <c:pt idx="276">
                  <c:v>48776</c:v>
                </c:pt>
                <c:pt idx="277">
                  <c:v>48806</c:v>
                </c:pt>
                <c:pt idx="278">
                  <c:v>48836</c:v>
                </c:pt>
                <c:pt idx="279">
                  <c:v>48866</c:v>
                </c:pt>
                <c:pt idx="280">
                  <c:v>48896</c:v>
                </c:pt>
                <c:pt idx="281">
                  <c:v>48926</c:v>
                </c:pt>
                <c:pt idx="282">
                  <c:v>48956</c:v>
                </c:pt>
                <c:pt idx="283">
                  <c:v>48986</c:v>
                </c:pt>
                <c:pt idx="284">
                  <c:v>49016</c:v>
                </c:pt>
                <c:pt idx="285">
                  <c:v>49046</c:v>
                </c:pt>
                <c:pt idx="286">
                  <c:v>49076</c:v>
                </c:pt>
                <c:pt idx="287">
                  <c:v>49106</c:v>
                </c:pt>
                <c:pt idx="288">
                  <c:v>49136</c:v>
                </c:pt>
                <c:pt idx="289">
                  <c:v>49166</c:v>
                </c:pt>
                <c:pt idx="290">
                  <c:v>49196</c:v>
                </c:pt>
                <c:pt idx="291">
                  <c:v>49226</c:v>
                </c:pt>
                <c:pt idx="292">
                  <c:v>49256</c:v>
                </c:pt>
                <c:pt idx="293">
                  <c:v>49286</c:v>
                </c:pt>
                <c:pt idx="294">
                  <c:v>49316</c:v>
                </c:pt>
                <c:pt idx="295">
                  <c:v>49346</c:v>
                </c:pt>
              </c:numCache>
            </c:numRef>
          </c:cat>
          <c:val>
            <c:numRef>
              <c:f>'Daily Forward Rates'!$AD$2:$AD$297</c:f>
              <c:numCache>
                <c:formatCode>0.00%</c:formatCode>
                <c:ptCount val="296"/>
                <c:pt idx="0">
                  <c:v>1.50009856187609E-2</c:v>
                </c:pt>
                <c:pt idx="1">
                  <c:v>1.4995028559641743E-2</c:v>
                </c:pt>
                <c:pt idx="2">
                  <c:v>1.4993532071854323E-2</c:v>
                </c:pt>
                <c:pt idx="3">
                  <c:v>1.4979548709311286E-2</c:v>
                </c:pt>
                <c:pt idx="4">
                  <c:v>1.4965565354265029E-2</c:v>
                </c:pt>
                <c:pt idx="5">
                  <c:v>1.4965565354265029E-2</c:v>
                </c:pt>
                <c:pt idx="6">
                  <c:v>1.4965565354265029E-2</c:v>
                </c:pt>
                <c:pt idx="7">
                  <c:v>1.5161967859153263E-2</c:v>
                </c:pt>
                <c:pt idx="8">
                  <c:v>1.5515496094279459E-2</c:v>
                </c:pt>
                <c:pt idx="9">
                  <c:v>1.5515496094285248E-2</c:v>
                </c:pt>
                <c:pt idx="10">
                  <c:v>1.5515496094279459E-2</c:v>
                </c:pt>
                <c:pt idx="11">
                  <c:v>1.5515496094279459E-2</c:v>
                </c:pt>
                <c:pt idx="12">
                  <c:v>1.5515496094279459E-2</c:v>
                </c:pt>
                <c:pt idx="13">
                  <c:v>1.5515496094279459E-2</c:v>
                </c:pt>
                <c:pt idx="14">
                  <c:v>1.6302298488997429E-2</c:v>
                </c:pt>
                <c:pt idx="15">
                  <c:v>1.6516885078782479E-2</c:v>
                </c:pt>
                <c:pt idx="16">
                  <c:v>1.6516885078782479E-2</c:v>
                </c:pt>
                <c:pt idx="17">
                  <c:v>1.6516885078776689E-2</c:v>
                </c:pt>
                <c:pt idx="18">
                  <c:v>1.6516885078782479E-2</c:v>
                </c:pt>
                <c:pt idx="19">
                  <c:v>1.6516885078782479E-2</c:v>
                </c:pt>
                <c:pt idx="20">
                  <c:v>1.6516885078782479E-2</c:v>
                </c:pt>
                <c:pt idx="21">
                  <c:v>1.6516885078782479E-2</c:v>
                </c:pt>
                <c:pt idx="22">
                  <c:v>1.6516885078782479E-2</c:v>
                </c:pt>
                <c:pt idx="23">
                  <c:v>1.6516885078782479E-2</c:v>
                </c:pt>
                <c:pt idx="24">
                  <c:v>1.6516885078776689E-2</c:v>
                </c:pt>
                <c:pt idx="25">
                  <c:v>1.6516885078782479E-2</c:v>
                </c:pt>
                <c:pt idx="26">
                  <c:v>1.6516885078782479E-2</c:v>
                </c:pt>
                <c:pt idx="27">
                  <c:v>1.8662939100576832E-2</c:v>
                </c:pt>
                <c:pt idx="28">
                  <c:v>1.9248257199508005E-2</c:v>
                </c:pt>
                <c:pt idx="29">
                  <c:v>1.9248257199508005E-2</c:v>
                </c:pt>
                <c:pt idx="30">
                  <c:v>1.9248257199508005E-2</c:v>
                </c:pt>
                <c:pt idx="31">
                  <c:v>1.9248257199508005E-2</c:v>
                </c:pt>
                <c:pt idx="32">
                  <c:v>1.9248257199508005E-2</c:v>
                </c:pt>
                <c:pt idx="33">
                  <c:v>1.9248257199508005E-2</c:v>
                </c:pt>
                <c:pt idx="34">
                  <c:v>1.9248257199508005E-2</c:v>
                </c:pt>
                <c:pt idx="35">
                  <c:v>1.9248257199508005E-2</c:v>
                </c:pt>
                <c:pt idx="36">
                  <c:v>1.9248257199508005E-2</c:v>
                </c:pt>
                <c:pt idx="37">
                  <c:v>1.9248257199508005E-2</c:v>
                </c:pt>
                <c:pt idx="38">
                  <c:v>1.9248257199508005E-2</c:v>
                </c:pt>
                <c:pt idx="39">
                  <c:v>1.9248257199508005E-2</c:v>
                </c:pt>
                <c:pt idx="40">
                  <c:v>1.9248257199508005E-2</c:v>
                </c:pt>
                <c:pt idx="41">
                  <c:v>1.9248257199508005E-2</c:v>
                </c:pt>
                <c:pt idx="42">
                  <c:v>1.9248257199508005E-2</c:v>
                </c:pt>
                <c:pt idx="43">
                  <c:v>1.9248257199508005E-2</c:v>
                </c:pt>
                <c:pt idx="44">
                  <c:v>1.9248257199508005E-2</c:v>
                </c:pt>
                <c:pt idx="45">
                  <c:v>1.9248257199508005E-2</c:v>
                </c:pt>
                <c:pt idx="46">
                  <c:v>1.9248257199508005E-2</c:v>
                </c:pt>
                <c:pt idx="47">
                  <c:v>1.9248257199508005E-2</c:v>
                </c:pt>
                <c:pt idx="48">
                  <c:v>1.9248257199508005E-2</c:v>
                </c:pt>
                <c:pt idx="49">
                  <c:v>1.9248257199508005E-2</c:v>
                </c:pt>
                <c:pt idx="50">
                  <c:v>1.9248257199508005E-2</c:v>
                </c:pt>
                <c:pt idx="51">
                  <c:v>1.9248257199508005E-2</c:v>
                </c:pt>
                <c:pt idx="52">
                  <c:v>1.9248257199508005E-2</c:v>
                </c:pt>
                <c:pt idx="53">
                  <c:v>2.0176956472687881E-2</c:v>
                </c:pt>
                <c:pt idx="54">
                  <c:v>2.0873502621239454E-2</c:v>
                </c:pt>
                <c:pt idx="55">
                  <c:v>2.0873502621233664E-2</c:v>
                </c:pt>
                <c:pt idx="56">
                  <c:v>2.0873502621233664E-2</c:v>
                </c:pt>
                <c:pt idx="57">
                  <c:v>2.0873502621233664E-2</c:v>
                </c:pt>
                <c:pt idx="58">
                  <c:v>2.0873502621233664E-2</c:v>
                </c:pt>
                <c:pt idx="59">
                  <c:v>2.0873502621239454E-2</c:v>
                </c:pt>
                <c:pt idx="60">
                  <c:v>2.0873502621233664E-2</c:v>
                </c:pt>
                <c:pt idx="61">
                  <c:v>2.0873502621233664E-2</c:v>
                </c:pt>
                <c:pt idx="62">
                  <c:v>2.0873502621239454E-2</c:v>
                </c:pt>
                <c:pt idx="63">
                  <c:v>2.0873502621233664E-2</c:v>
                </c:pt>
                <c:pt idx="64">
                  <c:v>2.0873502621233664E-2</c:v>
                </c:pt>
                <c:pt idx="65">
                  <c:v>2.0873502621239454E-2</c:v>
                </c:pt>
                <c:pt idx="66">
                  <c:v>2.0873502621239454E-2</c:v>
                </c:pt>
                <c:pt idx="67">
                  <c:v>2.0873502621233664E-2</c:v>
                </c:pt>
                <c:pt idx="68">
                  <c:v>2.0873502621233664E-2</c:v>
                </c:pt>
                <c:pt idx="69">
                  <c:v>2.0873502621239454E-2</c:v>
                </c:pt>
                <c:pt idx="70">
                  <c:v>2.0873502621233664E-2</c:v>
                </c:pt>
                <c:pt idx="71">
                  <c:v>2.0873502621233664E-2</c:v>
                </c:pt>
                <c:pt idx="72">
                  <c:v>2.0873502621239454E-2</c:v>
                </c:pt>
                <c:pt idx="73">
                  <c:v>2.0873502621233664E-2</c:v>
                </c:pt>
                <c:pt idx="74">
                  <c:v>2.0873502621233664E-2</c:v>
                </c:pt>
                <c:pt idx="75">
                  <c:v>2.0873502621239454E-2</c:v>
                </c:pt>
                <c:pt idx="76">
                  <c:v>2.0873502621233664E-2</c:v>
                </c:pt>
                <c:pt idx="77">
                  <c:v>2.0873502621233664E-2</c:v>
                </c:pt>
                <c:pt idx="78">
                  <c:v>2.0873502621239454E-2</c:v>
                </c:pt>
                <c:pt idx="79">
                  <c:v>2.3364511823683994E-2</c:v>
                </c:pt>
                <c:pt idx="80">
                  <c:v>2.5232924790024511E-2</c:v>
                </c:pt>
                <c:pt idx="81">
                  <c:v>2.5232924790024511E-2</c:v>
                </c:pt>
                <c:pt idx="82">
                  <c:v>2.5232924790024511E-2</c:v>
                </c:pt>
                <c:pt idx="83">
                  <c:v>2.5232924790024511E-2</c:v>
                </c:pt>
                <c:pt idx="84">
                  <c:v>2.5232924790024511E-2</c:v>
                </c:pt>
                <c:pt idx="85">
                  <c:v>2.5232924790024511E-2</c:v>
                </c:pt>
                <c:pt idx="86">
                  <c:v>2.5232924790018724E-2</c:v>
                </c:pt>
                <c:pt idx="87">
                  <c:v>2.5232924790024511E-2</c:v>
                </c:pt>
                <c:pt idx="88">
                  <c:v>2.5232924790024511E-2</c:v>
                </c:pt>
                <c:pt idx="89">
                  <c:v>2.5232924790024511E-2</c:v>
                </c:pt>
                <c:pt idx="90">
                  <c:v>2.5232924790024511E-2</c:v>
                </c:pt>
                <c:pt idx="91">
                  <c:v>2.5232924790024511E-2</c:v>
                </c:pt>
                <c:pt idx="92">
                  <c:v>2.5232924790024511E-2</c:v>
                </c:pt>
                <c:pt idx="93">
                  <c:v>2.5232924790024511E-2</c:v>
                </c:pt>
                <c:pt idx="94">
                  <c:v>2.5232924790024511E-2</c:v>
                </c:pt>
                <c:pt idx="95">
                  <c:v>2.5232924790024511E-2</c:v>
                </c:pt>
                <c:pt idx="96">
                  <c:v>2.5232924790024511E-2</c:v>
                </c:pt>
                <c:pt idx="97">
                  <c:v>2.5232924790024511E-2</c:v>
                </c:pt>
                <c:pt idx="98">
                  <c:v>2.5232924790024511E-2</c:v>
                </c:pt>
                <c:pt idx="99">
                  <c:v>2.5232924790024511E-2</c:v>
                </c:pt>
                <c:pt idx="100">
                  <c:v>2.5232924790024511E-2</c:v>
                </c:pt>
                <c:pt idx="101">
                  <c:v>2.5232924790024511E-2</c:v>
                </c:pt>
                <c:pt idx="102">
                  <c:v>2.5232924790024511E-2</c:v>
                </c:pt>
                <c:pt idx="103">
                  <c:v>2.5232924790024511E-2</c:v>
                </c:pt>
                <c:pt idx="104">
                  <c:v>2.5232924790024511E-2</c:v>
                </c:pt>
                <c:pt idx="105">
                  <c:v>2.5232924790024511E-2</c:v>
                </c:pt>
                <c:pt idx="106">
                  <c:v>2.5232924790024511E-2</c:v>
                </c:pt>
                <c:pt idx="107">
                  <c:v>2.5232924790024511E-2</c:v>
                </c:pt>
                <c:pt idx="108">
                  <c:v>2.5232924790018724E-2</c:v>
                </c:pt>
                <c:pt idx="109">
                  <c:v>2.5232924790024511E-2</c:v>
                </c:pt>
                <c:pt idx="110">
                  <c:v>2.5232924790024511E-2</c:v>
                </c:pt>
                <c:pt idx="111">
                  <c:v>2.5232924790024511E-2</c:v>
                </c:pt>
                <c:pt idx="112">
                  <c:v>2.5232924790024511E-2</c:v>
                </c:pt>
                <c:pt idx="113">
                  <c:v>2.5232924790024511E-2</c:v>
                </c:pt>
                <c:pt idx="114">
                  <c:v>2.5232924790024511E-2</c:v>
                </c:pt>
                <c:pt idx="115">
                  <c:v>2.5232924790024511E-2</c:v>
                </c:pt>
                <c:pt idx="116">
                  <c:v>2.5232924790024511E-2</c:v>
                </c:pt>
                <c:pt idx="117">
                  <c:v>2.5232924790024511E-2</c:v>
                </c:pt>
                <c:pt idx="118">
                  <c:v>2.5232924790024511E-2</c:v>
                </c:pt>
                <c:pt idx="119">
                  <c:v>2.5232924790024511E-2</c:v>
                </c:pt>
                <c:pt idx="120">
                  <c:v>2.5232924790024511E-2</c:v>
                </c:pt>
                <c:pt idx="121">
                  <c:v>2.5232924790024511E-2</c:v>
                </c:pt>
                <c:pt idx="122">
                  <c:v>2.5232924790024511E-2</c:v>
                </c:pt>
                <c:pt idx="123">
                  <c:v>2.5232924790024511E-2</c:v>
                </c:pt>
                <c:pt idx="124">
                  <c:v>2.5232924790024511E-2</c:v>
                </c:pt>
                <c:pt idx="125">
                  <c:v>2.5232924790024511E-2</c:v>
                </c:pt>
                <c:pt idx="126">
                  <c:v>2.5232924790024511E-2</c:v>
                </c:pt>
                <c:pt idx="127">
                  <c:v>2.5232924790024511E-2</c:v>
                </c:pt>
                <c:pt idx="128">
                  <c:v>2.5232924790018724E-2</c:v>
                </c:pt>
                <c:pt idx="129">
                  <c:v>2.5232924790024511E-2</c:v>
                </c:pt>
                <c:pt idx="130">
                  <c:v>2.5232924790024511E-2</c:v>
                </c:pt>
                <c:pt idx="131">
                  <c:v>2.7359394208368699E-2</c:v>
                </c:pt>
                <c:pt idx="132">
                  <c:v>3.0194956305894922E-2</c:v>
                </c:pt>
                <c:pt idx="133">
                  <c:v>3.0194956305894922E-2</c:v>
                </c:pt>
                <c:pt idx="134">
                  <c:v>3.0194956305894922E-2</c:v>
                </c:pt>
                <c:pt idx="135">
                  <c:v>3.0194956305894922E-2</c:v>
                </c:pt>
                <c:pt idx="136">
                  <c:v>3.0194956305889135E-2</c:v>
                </c:pt>
                <c:pt idx="137">
                  <c:v>3.0194956305894922E-2</c:v>
                </c:pt>
                <c:pt idx="138">
                  <c:v>3.0194956305894922E-2</c:v>
                </c:pt>
                <c:pt idx="139">
                  <c:v>3.0194956305894922E-2</c:v>
                </c:pt>
                <c:pt idx="140">
                  <c:v>3.0194956305894922E-2</c:v>
                </c:pt>
                <c:pt idx="141">
                  <c:v>3.0194956305894922E-2</c:v>
                </c:pt>
                <c:pt idx="142">
                  <c:v>3.0194956305894922E-2</c:v>
                </c:pt>
                <c:pt idx="143">
                  <c:v>3.0194956305894922E-2</c:v>
                </c:pt>
                <c:pt idx="144">
                  <c:v>3.0194956305894922E-2</c:v>
                </c:pt>
                <c:pt idx="145">
                  <c:v>3.0194956305894922E-2</c:v>
                </c:pt>
                <c:pt idx="146">
                  <c:v>3.0194956305894922E-2</c:v>
                </c:pt>
                <c:pt idx="147">
                  <c:v>3.0194956305894922E-2</c:v>
                </c:pt>
                <c:pt idx="148">
                  <c:v>3.0194956305894922E-2</c:v>
                </c:pt>
                <c:pt idx="149">
                  <c:v>3.0194956305894922E-2</c:v>
                </c:pt>
                <c:pt idx="150">
                  <c:v>3.0194956305894922E-2</c:v>
                </c:pt>
                <c:pt idx="151">
                  <c:v>3.0194956305894922E-2</c:v>
                </c:pt>
                <c:pt idx="152">
                  <c:v>3.0194956305894922E-2</c:v>
                </c:pt>
                <c:pt idx="153">
                  <c:v>3.0194956305894922E-2</c:v>
                </c:pt>
                <c:pt idx="154">
                  <c:v>3.0194956305894922E-2</c:v>
                </c:pt>
                <c:pt idx="155">
                  <c:v>3.0194956305894922E-2</c:v>
                </c:pt>
                <c:pt idx="156">
                  <c:v>3.0194956305894922E-2</c:v>
                </c:pt>
                <c:pt idx="157">
                  <c:v>3.0194956305894922E-2</c:v>
                </c:pt>
                <c:pt idx="158">
                  <c:v>3.0194956305894922E-2</c:v>
                </c:pt>
                <c:pt idx="159">
                  <c:v>3.0194956305894922E-2</c:v>
                </c:pt>
                <c:pt idx="160">
                  <c:v>3.0194956305894922E-2</c:v>
                </c:pt>
                <c:pt idx="161">
                  <c:v>3.0194956305894922E-2</c:v>
                </c:pt>
                <c:pt idx="162">
                  <c:v>3.0194956305894922E-2</c:v>
                </c:pt>
                <c:pt idx="163">
                  <c:v>3.0194956305894922E-2</c:v>
                </c:pt>
                <c:pt idx="164">
                  <c:v>3.0194956305894922E-2</c:v>
                </c:pt>
                <c:pt idx="165">
                  <c:v>3.0194956305894922E-2</c:v>
                </c:pt>
                <c:pt idx="166">
                  <c:v>3.0194956305889135E-2</c:v>
                </c:pt>
                <c:pt idx="167">
                  <c:v>3.0194956305894922E-2</c:v>
                </c:pt>
                <c:pt idx="168">
                  <c:v>3.0194956305894922E-2</c:v>
                </c:pt>
                <c:pt idx="169">
                  <c:v>3.0194956305894922E-2</c:v>
                </c:pt>
                <c:pt idx="170">
                  <c:v>3.0194956305894922E-2</c:v>
                </c:pt>
                <c:pt idx="171">
                  <c:v>3.0194956305894922E-2</c:v>
                </c:pt>
                <c:pt idx="172">
                  <c:v>3.0194956305894922E-2</c:v>
                </c:pt>
                <c:pt idx="173">
                  <c:v>3.0194956305894922E-2</c:v>
                </c:pt>
                <c:pt idx="174">
                  <c:v>3.0194956305889135E-2</c:v>
                </c:pt>
                <c:pt idx="175">
                  <c:v>3.0194956305894922E-2</c:v>
                </c:pt>
                <c:pt idx="176">
                  <c:v>3.0194956305894922E-2</c:v>
                </c:pt>
                <c:pt idx="177">
                  <c:v>3.0194956305894922E-2</c:v>
                </c:pt>
                <c:pt idx="178">
                  <c:v>3.0194956305889135E-2</c:v>
                </c:pt>
                <c:pt idx="179">
                  <c:v>3.0194956305894922E-2</c:v>
                </c:pt>
                <c:pt idx="180">
                  <c:v>3.0194956305894922E-2</c:v>
                </c:pt>
                <c:pt idx="181">
                  <c:v>3.0194956305894922E-2</c:v>
                </c:pt>
                <c:pt idx="182">
                  <c:v>3.0194956305894922E-2</c:v>
                </c:pt>
                <c:pt idx="183">
                  <c:v>3.0194956305894922E-2</c:v>
                </c:pt>
                <c:pt idx="184">
                  <c:v>3.0194956305894922E-2</c:v>
                </c:pt>
                <c:pt idx="185">
                  <c:v>3.0194956305894922E-2</c:v>
                </c:pt>
                <c:pt idx="186">
                  <c:v>3.0194956305889135E-2</c:v>
                </c:pt>
                <c:pt idx="187">
                  <c:v>3.0194956305894922E-2</c:v>
                </c:pt>
                <c:pt idx="188">
                  <c:v>3.0194956305894922E-2</c:v>
                </c:pt>
                <c:pt idx="189">
                  <c:v>3.0194956305894922E-2</c:v>
                </c:pt>
                <c:pt idx="190">
                  <c:v>3.0194956305889135E-2</c:v>
                </c:pt>
                <c:pt idx="191">
                  <c:v>3.0194956305894922E-2</c:v>
                </c:pt>
                <c:pt idx="192">
                  <c:v>3.0194956305894922E-2</c:v>
                </c:pt>
                <c:pt idx="193">
                  <c:v>3.0194956305894922E-2</c:v>
                </c:pt>
                <c:pt idx="194">
                  <c:v>3.0194956305894922E-2</c:v>
                </c:pt>
                <c:pt idx="195">
                  <c:v>3.0194956305894922E-2</c:v>
                </c:pt>
                <c:pt idx="196">
                  <c:v>3.0194956305894922E-2</c:v>
                </c:pt>
                <c:pt idx="197">
                  <c:v>3.0194956305894922E-2</c:v>
                </c:pt>
                <c:pt idx="198">
                  <c:v>3.0214940649052318E-2</c:v>
                </c:pt>
                <c:pt idx="199">
                  <c:v>3.0214940649052318E-2</c:v>
                </c:pt>
                <c:pt idx="200">
                  <c:v>3.0214940649052318E-2</c:v>
                </c:pt>
                <c:pt idx="201">
                  <c:v>3.0214940649052318E-2</c:v>
                </c:pt>
                <c:pt idx="202">
                  <c:v>3.0214940649052318E-2</c:v>
                </c:pt>
                <c:pt idx="203">
                  <c:v>3.0214940649052318E-2</c:v>
                </c:pt>
                <c:pt idx="204">
                  <c:v>3.0214940649052318E-2</c:v>
                </c:pt>
                <c:pt idx="205">
                  <c:v>3.0214940649052318E-2</c:v>
                </c:pt>
                <c:pt idx="206">
                  <c:v>3.0214940649052318E-2</c:v>
                </c:pt>
                <c:pt idx="207">
                  <c:v>3.0214940649052318E-2</c:v>
                </c:pt>
                <c:pt idx="208">
                  <c:v>3.0214940649052318E-2</c:v>
                </c:pt>
                <c:pt idx="209">
                  <c:v>3.0214940649052318E-2</c:v>
                </c:pt>
                <c:pt idx="210">
                  <c:v>3.0214940649052318E-2</c:v>
                </c:pt>
                <c:pt idx="211">
                  <c:v>3.0214940649052318E-2</c:v>
                </c:pt>
                <c:pt idx="212">
                  <c:v>3.0214940649052318E-2</c:v>
                </c:pt>
                <c:pt idx="213">
                  <c:v>3.0214940649049615E-2</c:v>
                </c:pt>
                <c:pt idx="214">
                  <c:v>3.0214940649055017E-2</c:v>
                </c:pt>
                <c:pt idx="215">
                  <c:v>3.0214940649049615E-2</c:v>
                </c:pt>
                <c:pt idx="216">
                  <c:v>3.0214940649055017E-2</c:v>
                </c:pt>
                <c:pt idx="217">
                  <c:v>3.0214940649052318E-2</c:v>
                </c:pt>
                <c:pt idx="218">
                  <c:v>3.0214940649052318E-2</c:v>
                </c:pt>
                <c:pt idx="219">
                  <c:v>3.0214940649049615E-2</c:v>
                </c:pt>
                <c:pt idx="220">
                  <c:v>3.0214940649052318E-2</c:v>
                </c:pt>
                <c:pt idx="221">
                  <c:v>3.0214940649052318E-2</c:v>
                </c:pt>
                <c:pt idx="222">
                  <c:v>3.0214940649052318E-2</c:v>
                </c:pt>
                <c:pt idx="223">
                  <c:v>3.0214940649052318E-2</c:v>
                </c:pt>
                <c:pt idx="224">
                  <c:v>3.0214940649052318E-2</c:v>
                </c:pt>
                <c:pt idx="225">
                  <c:v>3.0214940649052318E-2</c:v>
                </c:pt>
                <c:pt idx="226">
                  <c:v>3.0214940649052318E-2</c:v>
                </c:pt>
                <c:pt idx="227">
                  <c:v>3.071688038393694E-2</c:v>
                </c:pt>
                <c:pt idx="228">
                  <c:v>3.3979992198080934E-2</c:v>
                </c:pt>
                <c:pt idx="229">
                  <c:v>3.3979992198080934E-2</c:v>
                </c:pt>
                <c:pt idx="230">
                  <c:v>3.3979992198080934E-2</c:v>
                </c:pt>
                <c:pt idx="231">
                  <c:v>3.3979992198080934E-2</c:v>
                </c:pt>
                <c:pt idx="232">
                  <c:v>3.3979992198080934E-2</c:v>
                </c:pt>
                <c:pt idx="233">
                  <c:v>3.397999219808364E-2</c:v>
                </c:pt>
                <c:pt idx="234">
                  <c:v>3.3979992198080934E-2</c:v>
                </c:pt>
                <c:pt idx="235">
                  <c:v>3.3979992198080934E-2</c:v>
                </c:pt>
                <c:pt idx="236">
                  <c:v>3.397999219808364E-2</c:v>
                </c:pt>
                <c:pt idx="237">
                  <c:v>3.3979992198080934E-2</c:v>
                </c:pt>
                <c:pt idx="238">
                  <c:v>3.3979992198080934E-2</c:v>
                </c:pt>
                <c:pt idx="239">
                  <c:v>3.3979992198080934E-2</c:v>
                </c:pt>
                <c:pt idx="240">
                  <c:v>3.3979992198080934E-2</c:v>
                </c:pt>
                <c:pt idx="241">
                  <c:v>3.397999219808364E-2</c:v>
                </c:pt>
                <c:pt idx="242">
                  <c:v>3.3979992198080934E-2</c:v>
                </c:pt>
                <c:pt idx="243">
                  <c:v>3.3979992198080934E-2</c:v>
                </c:pt>
                <c:pt idx="244">
                  <c:v>3.3979992198080934E-2</c:v>
                </c:pt>
                <c:pt idx="245">
                  <c:v>3.3979992198080934E-2</c:v>
                </c:pt>
                <c:pt idx="246">
                  <c:v>3.397999219808364E-2</c:v>
                </c:pt>
                <c:pt idx="247">
                  <c:v>3.3979992198080934E-2</c:v>
                </c:pt>
                <c:pt idx="248">
                  <c:v>3.3979992198080934E-2</c:v>
                </c:pt>
                <c:pt idx="249">
                  <c:v>3.3979992198080934E-2</c:v>
                </c:pt>
                <c:pt idx="250">
                  <c:v>3.3979992198080934E-2</c:v>
                </c:pt>
                <c:pt idx="251">
                  <c:v>3.397999219808364E-2</c:v>
                </c:pt>
                <c:pt idx="252">
                  <c:v>3.3979992198080934E-2</c:v>
                </c:pt>
                <c:pt idx="253">
                  <c:v>3.3979992198080934E-2</c:v>
                </c:pt>
                <c:pt idx="254">
                  <c:v>3.3979992198080934E-2</c:v>
                </c:pt>
                <c:pt idx="255">
                  <c:v>3.3979992198080934E-2</c:v>
                </c:pt>
                <c:pt idx="256">
                  <c:v>3.3979992198080934E-2</c:v>
                </c:pt>
                <c:pt idx="257">
                  <c:v>3.3979992198080934E-2</c:v>
                </c:pt>
                <c:pt idx="258">
                  <c:v>3.3979992198080934E-2</c:v>
                </c:pt>
                <c:pt idx="259">
                  <c:v>3.3979992198080934E-2</c:v>
                </c:pt>
                <c:pt idx="260">
                  <c:v>3.3979992198080934E-2</c:v>
                </c:pt>
                <c:pt idx="261">
                  <c:v>3.3979992198080934E-2</c:v>
                </c:pt>
                <c:pt idx="262">
                  <c:v>3.397999219808364E-2</c:v>
                </c:pt>
                <c:pt idx="263">
                  <c:v>3.3979992198078235E-2</c:v>
                </c:pt>
                <c:pt idx="264">
                  <c:v>3.3979992198080934E-2</c:v>
                </c:pt>
                <c:pt idx="265">
                  <c:v>3.3979992198080934E-2</c:v>
                </c:pt>
                <c:pt idx="266">
                  <c:v>3.3979992198080934E-2</c:v>
                </c:pt>
                <c:pt idx="267">
                  <c:v>3.3979992198080934E-2</c:v>
                </c:pt>
                <c:pt idx="268">
                  <c:v>3.3979992198080934E-2</c:v>
                </c:pt>
                <c:pt idx="269">
                  <c:v>3.397999219808364E-2</c:v>
                </c:pt>
                <c:pt idx="270">
                  <c:v>3.3979992198080934E-2</c:v>
                </c:pt>
                <c:pt idx="271">
                  <c:v>3.3979992198080934E-2</c:v>
                </c:pt>
                <c:pt idx="272">
                  <c:v>3.3979992198080934E-2</c:v>
                </c:pt>
                <c:pt idx="273">
                  <c:v>3.397999219808364E-2</c:v>
                </c:pt>
                <c:pt idx="274">
                  <c:v>3.3979992198080934E-2</c:v>
                </c:pt>
                <c:pt idx="275">
                  <c:v>3.3979992198080934E-2</c:v>
                </c:pt>
                <c:pt idx="276">
                  <c:v>3.3979992198080934E-2</c:v>
                </c:pt>
                <c:pt idx="277">
                  <c:v>3.3979992198080934E-2</c:v>
                </c:pt>
                <c:pt idx="278">
                  <c:v>3.3979992198080934E-2</c:v>
                </c:pt>
                <c:pt idx="279">
                  <c:v>3.3979992198080934E-2</c:v>
                </c:pt>
                <c:pt idx="280">
                  <c:v>3.3979992198080934E-2</c:v>
                </c:pt>
                <c:pt idx="281">
                  <c:v>3.397999219808364E-2</c:v>
                </c:pt>
                <c:pt idx="282">
                  <c:v>3.3979992198078235E-2</c:v>
                </c:pt>
                <c:pt idx="283">
                  <c:v>3.3979992198080934E-2</c:v>
                </c:pt>
                <c:pt idx="284">
                  <c:v>3.3979992198080934E-2</c:v>
                </c:pt>
                <c:pt idx="285">
                  <c:v>3.397999219808364E-2</c:v>
                </c:pt>
                <c:pt idx="286">
                  <c:v>3.3979992198080934E-2</c:v>
                </c:pt>
                <c:pt idx="287">
                  <c:v>3.3979992198080934E-2</c:v>
                </c:pt>
                <c:pt idx="288">
                  <c:v>3.322019254820089E-2</c:v>
                </c:pt>
                <c:pt idx="289">
                  <c:v>3.1130987479392653E-2</c:v>
                </c:pt>
                <c:pt idx="290">
                  <c:v>3.1130987479392653E-2</c:v>
                </c:pt>
                <c:pt idx="291">
                  <c:v>3.1130987479395356E-2</c:v>
                </c:pt>
                <c:pt idx="292">
                  <c:v>3.1130987479395356E-2</c:v>
                </c:pt>
                <c:pt idx="293">
                  <c:v>3.1130987479392653E-2</c:v>
                </c:pt>
                <c:pt idx="294">
                  <c:v>3.1130987479395356E-2</c:v>
                </c:pt>
                <c:pt idx="295">
                  <c:v>3.1130987479392653E-2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37-4D33-834D-1395CFBCA6BA}"/>
            </c:ext>
          </c:extLst>
        </c:ser>
        <c:ser>
          <c:idx val="2"/>
          <c:order val="1"/>
          <c:tx>
            <c:strRef>
              <c:f>'Daily Forward Rates'!$AE$1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Rates'!$AB$2:$AB$297</c:f>
              <c:numCache>
                <c:formatCode>d/m/yyyy;@</c:formatCode>
                <c:ptCount val="296"/>
                <c:pt idx="0">
                  <c:v>43648</c:v>
                </c:pt>
                <c:pt idx="1">
                  <c:v>43662</c:v>
                </c:pt>
                <c:pt idx="2">
                  <c:v>43676</c:v>
                </c:pt>
                <c:pt idx="3">
                  <c:v>43690</c:v>
                </c:pt>
                <c:pt idx="4">
                  <c:v>43704</c:v>
                </c:pt>
                <c:pt idx="5">
                  <c:v>43718</c:v>
                </c:pt>
                <c:pt idx="6">
                  <c:v>43732</c:v>
                </c:pt>
                <c:pt idx="7">
                  <c:v>43746</c:v>
                </c:pt>
                <c:pt idx="8">
                  <c:v>43760</c:v>
                </c:pt>
                <c:pt idx="9">
                  <c:v>43774</c:v>
                </c:pt>
                <c:pt idx="10">
                  <c:v>43788</c:v>
                </c:pt>
                <c:pt idx="11">
                  <c:v>43802</c:v>
                </c:pt>
                <c:pt idx="12">
                  <c:v>43816</c:v>
                </c:pt>
                <c:pt idx="13">
                  <c:v>43830</c:v>
                </c:pt>
                <c:pt idx="14">
                  <c:v>43844</c:v>
                </c:pt>
                <c:pt idx="15">
                  <c:v>43858</c:v>
                </c:pt>
                <c:pt idx="16">
                  <c:v>43872</c:v>
                </c:pt>
                <c:pt idx="17">
                  <c:v>43886</c:v>
                </c:pt>
                <c:pt idx="18">
                  <c:v>43900</c:v>
                </c:pt>
                <c:pt idx="19">
                  <c:v>43914</c:v>
                </c:pt>
                <c:pt idx="20">
                  <c:v>43928</c:v>
                </c:pt>
                <c:pt idx="21">
                  <c:v>43942</c:v>
                </c:pt>
                <c:pt idx="22">
                  <c:v>43956</c:v>
                </c:pt>
                <c:pt idx="23">
                  <c:v>43970</c:v>
                </c:pt>
                <c:pt idx="24">
                  <c:v>43984</c:v>
                </c:pt>
                <c:pt idx="25">
                  <c:v>43998</c:v>
                </c:pt>
                <c:pt idx="26">
                  <c:v>44012</c:v>
                </c:pt>
                <c:pt idx="27">
                  <c:v>44026</c:v>
                </c:pt>
                <c:pt idx="28">
                  <c:v>44040</c:v>
                </c:pt>
                <c:pt idx="29">
                  <c:v>44054</c:v>
                </c:pt>
                <c:pt idx="30">
                  <c:v>44068</c:v>
                </c:pt>
                <c:pt idx="31">
                  <c:v>44082</c:v>
                </c:pt>
                <c:pt idx="32">
                  <c:v>44096</c:v>
                </c:pt>
                <c:pt idx="33">
                  <c:v>44110</c:v>
                </c:pt>
                <c:pt idx="34">
                  <c:v>44124</c:v>
                </c:pt>
                <c:pt idx="35">
                  <c:v>44138</c:v>
                </c:pt>
                <c:pt idx="36">
                  <c:v>44152</c:v>
                </c:pt>
                <c:pt idx="37">
                  <c:v>44166</c:v>
                </c:pt>
                <c:pt idx="38">
                  <c:v>44180</c:v>
                </c:pt>
                <c:pt idx="39">
                  <c:v>44194</c:v>
                </c:pt>
                <c:pt idx="40">
                  <c:v>44208</c:v>
                </c:pt>
                <c:pt idx="41">
                  <c:v>44222</c:v>
                </c:pt>
                <c:pt idx="42">
                  <c:v>44236</c:v>
                </c:pt>
                <c:pt idx="43">
                  <c:v>44250</c:v>
                </c:pt>
                <c:pt idx="44">
                  <c:v>44264</c:v>
                </c:pt>
                <c:pt idx="45">
                  <c:v>44278</c:v>
                </c:pt>
                <c:pt idx="46">
                  <c:v>44292</c:v>
                </c:pt>
                <c:pt idx="47">
                  <c:v>44306</c:v>
                </c:pt>
                <c:pt idx="48">
                  <c:v>44320</c:v>
                </c:pt>
                <c:pt idx="49">
                  <c:v>44334</c:v>
                </c:pt>
                <c:pt idx="50">
                  <c:v>44348</c:v>
                </c:pt>
                <c:pt idx="51">
                  <c:v>44362</c:v>
                </c:pt>
                <c:pt idx="52">
                  <c:v>44376</c:v>
                </c:pt>
                <c:pt idx="53">
                  <c:v>44390</c:v>
                </c:pt>
                <c:pt idx="54">
                  <c:v>44404</c:v>
                </c:pt>
                <c:pt idx="55">
                  <c:v>44418</c:v>
                </c:pt>
                <c:pt idx="56">
                  <c:v>44432</c:v>
                </c:pt>
                <c:pt idx="57">
                  <c:v>44446</c:v>
                </c:pt>
                <c:pt idx="58">
                  <c:v>44460</c:v>
                </c:pt>
                <c:pt idx="59">
                  <c:v>44474</c:v>
                </c:pt>
                <c:pt idx="60">
                  <c:v>44488</c:v>
                </c:pt>
                <c:pt idx="61">
                  <c:v>44502</c:v>
                </c:pt>
                <c:pt idx="62">
                  <c:v>44516</c:v>
                </c:pt>
                <c:pt idx="63">
                  <c:v>44530</c:v>
                </c:pt>
                <c:pt idx="64">
                  <c:v>44544</c:v>
                </c:pt>
                <c:pt idx="65">
                  <c:v>44558</c:v>
                </c:pt>
                <c:pt idx="66">
                  <c:v>44572</c:v>
                </c:pt>
                <c:pt idx="67">
                  <c:v>44586</c:v>
                </c:pt>
                <c:pt idx="68">
                  <c:v>44600</c:v>
                </c:pt>
                <c:pt idx="69">
                  <c:v>44614</c:v>
                </c:pt>
                <c:pt idx="70">
                  <c:v>44628</c:v>
                </c:pt>
                <c:pt idx="71">
                  <c:v>44642</c:v>
                </c:pt>
                <c:pt idx="72">
                  <c:v>44656</c:v>
                </c:pt>
                <c:pt idx="73">
                  <c:v>44670</c:v>
                </c:pt>
                <c:pt idx="74">
                  <c:v>44684</c:v>
                </c:pt>
                <c:pt idx="75">
                  <c:v>44698</c:v>
                </c:pt>
                <c:pt idx="76">
                  <c:v>44712</c:v>
                </c:pt>
                <c:pt idx="77">
                  <c:v>44726</c:v>
                </c:pt>
                <c:pt idx="78">
                  <c:v>44740</c:v>
                </c:pt>
                <c:pt idx="79">
                  <c:v>44754</c:v>
                </c:pt>
                <c:pt idx="80">
                  <c:v>44768</c:v>
                </c:pt>
                <c:pt idx="81">
                  <c:v>44782</c:v>
                </c:pt>
                <c:pt idx="82">
                  <c:v>44796</c:v>
                </c:pt>
                <c:pt idx="83">
                  <c:v>44810</c:v>
                </c:pt>
                <c:pt idx="84">
                  <c:v>44824</c:v>
                </c:pt>
                <c:pt idx="85">
                  <c:v>44838</c:v>
                </c:pt>
                <c:pt idx="86">
                  <c:v>44852</c:v>
                </c:pt>
                <c:pt idx="87">
                  <c:v>44866</c:v>
                </c:pt>
                <c:pt idx="88">
                  <c:v>44880</c:v>
                </c:pt>
                <c:pt idx="89">
                  <c:v>44894</c:v>
                </c:pt>
                <c:pt idx="90">
                  <c:v>44908</c:v>
                </c:pt>
                <c:pt idx="91">
                  <c:v>44922</c:v>
                </c:pt>
                <c:pt idx="92">
                  <c:v>44936</c:v>
                </c:pt>
                <c:pt idx="93">
                  <c:v>44950</c:v>
                </c:pt>
                <c:pt idx="94">
                  <c:v>44964</c:v>
                </c:pt>
                <c:pt idx="95">
                  <c:v>44978</c:v>
                </c:pt>
                <c:pt idx="96">
                  <c:v>44992</c:v>
                </c:pt>
                <c:pt idx="97">
                  <c:v>45006</c:v>
                </c:pt>
                <c:pt idx="98">
                  <c:v>45020</c:v>
                </c:pt>
                <c:pt idx="99">
                  <c:v>45034</c:v>
                </c:pt>
                <c:pt idx="100">
                  <c:v>45048</c:v>
                </c:pt>
                <c:pt idx="101">
                  <c:v>45062</c:v>
                </c:pt>
                <c:pt idx="102">
                  <c:v>45076</c:v>
                </c:pt>
                <c:pt idx="103">
                  <c:v>45090</c:v>
                </c:pt>
                <c:pt idx="104">
                  <c:v>45104</c:v>
                </c:pt>
                <c:pt idx="105">
                  <c:v>45118</c:v>
                </c:pt>
                <c:pt idx="106">
                  <c:v>45132</c:v>
                </c:pt>
                <c:pt idx="107">
                  <c:v>45146</c:v>
                </c:pt>
                <c:pt idx="108">
                  <c:v>45160</c:v>
                </c:pt>
                <c:pt idx="109">
                  <c:v>45174</c:v>
                </c:pt>
                <c:pt idx="110">
                  <c:v>45188</c:v>
                </c:pt>
                <c:pt idx="111">
                  <c:v>45202</c:v>
                </c:pt>
                <c:pt idx="112">
                  <c:v>45216</c:v>
                </c:pt>
                <c:pt idx="113">
                  <c:v>45230</c:v>
                </c:pt>
                <c:pt idx="114">
                  <c:v>45244</c:v>
                </c:pt>
                <c:pt idx="115">
                  <c:v>45258</c:v>
                </c:pt>
                <c:pt idx="116">
                  <c:v>45272</c:v>
                </c:pt>
                <c:pt idx="117">
                  <c:v>45286</c:v>
                </c:pt>
                <c:pt idx="118">
                  <c:v>45300</c:v>
                </c:pt>
                <c:pt idx="119">
                  <c:v>45314</c:v>
                </c:pt>
                <c:pt idx="120">
                  <c:v>45328</c:v>
                </c:pt>
                <c:pt idx="121">
                  <c:v>45342</c:v>
                </c:pt>
                <c:pt idx="122">
                  <c:v>45356</c:v>
                </c:pt>
                <c:pt idx="123">
                  <c:v>45370</c:v>
                </c:pt>
                <c:pt idx="124">
                  <c:v>45384</c:v>
                </c:pt>
                <c:pt idx="125">
                  <c:v>45398</c:v>
                </c:pt>
                <c:pt idx="126">
                  <c:v>45412</c:v>
                </c:pt>
                <c:pt idx="127">
                  <c:v>45426</c:v>
                </c:pt>
                <c:pt idx="128">
                  <c:v>45440</c:v>
                </c:pt>
                <c:pt idx="129">
                  <c:v>45454</c:v>
                </c:pt>
                <c:pt idx="130">
                  <c:v>45468</c:v>
                </c:pt>
                <c:pt idx="131">
                  <c:v>45482</c:v>
                </c:pt>
                <c:pt idx="132">
                  <c:v>45496</c:v>
                </c:pt>
                <c:pt idx="133">
                  <c:v>45510</c:v>
                </c:pt>
                <c:pt idx="134">
                  <c:v>45524</c:v>
                </c:pt>
                <c:pt idx="135">
                  <c:v>45538</c:v>
                </c:pt>
                <c:pt idx="136">
                  <c:v>45552</c:v>
                </c:pt>
                <c:pt idx="137">
                  <c:v>45566</c:v>
                </c:pt>
                <c:pt idx="138">
                  <c:v>45580</c:v>
                </c:pt>
                <c:pt idx="139">
                  <c:v>45594</c:v>
                </c:pt>
                <c:pt idx="140">
                  <c:v>45608</c:v>
                </c:pt>
                <c:pt idx="141">
                  <c:v>45622</c:v>
                </c:pt>
                <c:pt idx="142">
                  <c:v>45636</c:v>
                </c:pt>
                <c:pt idx="143">
                  <c:v>45650</c:v>
                </c:pt>
                <c:pt idx="144">
                  <c:v>45664</c:v>
                </c:pt>
                <c:pt idx="145">
                  <c:v>45678</c:v>
                </c:pt>
                <c:pt idx="146">
                  <c:v>45692</c:v>
                </c:pt>
                <c:pt idx="147">
                  <c:v>45706</c:v>
                </c:pt>
                <c:pt idx="148">
                  <c:v>45720</c:v>
                </c:pt>
                <c:pt idx="149">
                  <c:v>45734</c:v>
                </c:pt>
                <c:pt idx="150">
                  <c:v>45748</c:v>
                </c:pt>
                <c:pt idx="151">
                  <c:v>45762</c:v>
                </c:pt>
                <c:pt idx="152">
                  <c:v>45776</c:v>
                </c:pt>
                <c:pt idx="153">
                  <c:v>45790</c:v>
                </c:pt>
                <c:pt idx="154">
                  <c:v>45804</c:v>
                </c:pt>
                <c:pt idx="155">
                  <c:v>45818</c:v>
                </c:pt>
                <c:pt idx="156">
                  <c:v>45832</c:v>
                </c:pt>
                <c:pt idx="157">
                  <c:v>45846</c:v>
                </c:pt>
                <c:pt idx="158">
                  <c:v>45860</c:v>
                </c:pt>
                <c:pt idx="159">
                  <c:v>45874</c:v>
                </c:pt>
                <c:pt idx="160">
                  <c:v>45888</c:v>
                </c:pt>
                <c:pt idx="161">
                  <c:v>45902</c:v>
                </c:pt>
                <c:pt idx="162">
                  <c:v>45916</c:v>
                </c:pt>
                <c:pt idx="163">
                  <c:v>45930</c:v>
                </c:pt>
                <c:pt idx="164">
                  <c:v>45944</c:v>
                </c:pt>
                <c:pt idx="165">
                  <c:v>45958</c:v>
                </c:pt>
                <c:pt idx="166">
                  <c:v>45972</c:v>
                </c:pt>
                <c:pt idx="167">
                  <c:v>45986</c:v>
                </c:pt>
                <c:pt idx="168">
                  <c:v>46000</c:v>
                </c:pt>
                <c:pt idx="169">
                  <c:v>46014</c:v>
                </c:pt>
                <c:pt idx="170">
                  <c:v>46028</c:v>
                </c:pt>
                <c:pt idx="171">
                  <c:v>46042</c:v>
                </c:pt>
                <c:pt idx="172">
                  <c:v>46056</c:v>
                </c:pt>
                <c:pt idx="173">
                  <c:v>46070</c:v>
                </c:pt>
                <c:pt idx="174">
                  <c:v>46084</c:v>
                </c:pt>
                <c:pt idx="175">
                  <c:v>46098</c:v>
                </c:pt>
                <c:pt idx="176">
                  <c:v>46112</c:v>
                </c:pt>
                <c:pt idx="177">
                  <c:v>46126</c:v>
                </c:pt>
                <c:pt idx="178">
                  <c:v>46140</c:v>
                </c:pt>
                <c:pt idx="179">
                  <c:v>46154</c:v>
                </c:pt>
                <c:pt idx="180">
                  <c:v>46168</c:v>
                </c:pt>
                <c:pt idx="181">
                  <c:v>46182</c:v>
                </c:pt>
                <c:pt idx="182">
                  <c:v>46196</c:v>
                </c:pt>
                <c:pt idx="183">
                  <c:v>46210</c:v>
                </c:pt>
                <c:pt idx="184">
                  <c:v>46224</c:v>
                </c:pt>
                <c:pt idx="185">
                  <c:v>46238</c:v>
                </c:pt>
                <c:pt idx="186">
                  <c:v>46252</c:v>
                </c:pt>
                <c:pt idx="187">
                  <c:v>46266</c:v>
                </c:pt>
                <c:pt idx="188">
                  <c:v>46280</c:v>
                </c:pt>
                <c:pt idx="189">
                  <c:v>46294</c:v>
                </c:pt>
                <c:pt idx="190">
                  <c:v>46308</c:v>
                </c:pt>
                <c:pt idx="191">
                  <c:v>46322</c:v>
                </c:pt>
                <c:pt idx="192">
                  <c:v>46336</c:v>
                </c:pt>
                <c:pt idx="193">
                  <c:v>46350</c:v>
                </c:pt>
                <c:pt idx="194">
                  <c:v>46364</c:v>
                </c:pt>
                <c:pt idx="195">
                  <c:v>46378</c:v>
                </c:pt>
                <c:pt idx="196">
                  <c:v>46392</c:v>
                </c:pt>
                <c:pt idx="197">
                  <c:v>46406</c:v>
                </c:pt>
                <c:pt idx="198">
                  <c:v>46436</c:v>
                </c:pt>
                <c:pt idx="199">
                  <c:v>46466</c:v>
                </c:pt>
                <c:pt idx="200">
                  <c:v>46496</c:v>
                </c:pt>
                <c:pt idx="201">
                  <c:v>46526</c:v>
                </c:pt>
                <c:pt idx="202">
                  <c:v>46556</c:v>
                </c:pt>
                <c:pt idx="203">
                  <c:v>46586</c:v>
                </c:pt>
                <c:pt idx="204">
                  <c:v>46616</c:v>
                </c:pt>
                <c:pt idx="205">
                  <c:v>46646</c:v>
                </c:pt>
                <c:pt idx="206">
                  <c:v>46676</c:v>
                </c:pt>
                <c:pt idx="207">
                  <c:v>46706</c:v>
                </c:pt>
                <c:pt idx="208">
                  <c:v>46736</c:v>
                </c:pt>
                <c:pt idx="209">
                  <c:v>46766</c:v>
                </c:pt>
                <c:pt idx="210">
                  <c:v>46796</c:v>
                </c:pt>
                <c:pt idx="211">
                  <c:v>46826</c:v>
                </c:pt>
                <c:pt idx="212">
                  <c:v>46856</c:v>
                </c:pt>
                <c:pt idx="213">
                  <c:v>46886</c:v>
                </c:pt>
                <c:pt idx="214">
                  <c:v>46916</c:v>
                </c:pt>
                <c:pt idx="215">
                  <c:v>46946</c:v>
                </c:pt>
                <c:pt idx="216">
                  <c:v>46976</c:v>
                </c:pt>
                <c:pt idx="217">
                  <c:v>47006</c:v>
                </c:pt>
                <c:pt idx="218">
                  <c:v>47036</c:v>
                </c:pt>
                <c:pt idx="219">
                  <c:v>47066</c:v>
                </c:pt>
                <c:pt idx="220">
                  <c:v>47096</c:v>
                </c:pt>
                <c:pt idx="221">
                  <c:v>47126</c:v>
                </c:pt>
                <c:pt idx="222">
                  <c:v>47156</c:v>
                </c:pt>
                <c:pt idx="223">
                  <c:v>47186</c:v>
                </c:pt>
                <c:pt idx="224">
                  <c:v>47216</c:v>
                </c:pt>
                <c:pt idx="225">
                  <c:v>47246</c:v>
                </c:pt>
                <c:pt idx="226">
                  <c:v>47276</c:v>
                </c:pt>
                <c:pt idx="227">
                  <c:v>47306</c:v>
                </c:pt>
                <c:pt idx="228">
                  <c:v>47336</c:v>
                </c:pt>
                <c:pt idx="229">
                  <c:v>47366</c:v>
                </c:pt>
                <c:pt idx="230">
                  <c:v>47396</c:v>
                </c:pt>
                <c:pt idx="231">
                  <c:v>47426</c:v>
                </c:pt>
                <c:pt idx="232">
                  <c:v>47456</c:v>
                </c:pt>
                <c:pt idx="233">
                  <c:v>47486</c:v>
                </c:pt>
                <c:pt idx="234">
                  <c:v>47516</c:v>
                </c:pt>
                <c:pt idx="235">
                  <c:v>47546</c:v>
                </c:pt>
                <c:pt idx="236">
                  <c:v>47576</c:v>
                </c:pt>
                <c:pt idx="237">
                  <c:v>47606</c:v>
                </c:pt>
                <c:pt idx="238">
                  <c:v>47636</c:v>
                </c:pt>
                <c:pt idx="239">
                  <c:v>47666</c:v>
                </c:pt>
                <c:pt idx="240">
                  <c:v>47696</c:v>
                </c:pt>
                <c:pt idx="241">
                  <c:v>47726</c:v>
                </c:pt>
                <c:pt idx="242">
                  <c:v>47756</c:v>
                </c:pt>
                <c:pt idx="243">
                  <c:v>47786</c:v>
                </c:pt>
                <c:pt idx="244">
                  <c:v>47816</c:v>
                </c:pt>
                <c:pt idx="245">
                  <c:v>47846</c:v>
                </c:pt>
                <c:pt idx="246">
                  <c:v>47876</c:v>
                </c:pt>
                <c:pt idx="247">
                  <c:v>47906</c:v>
                </c:pt>
                <c:pt idx="248">
                  <c:v>47936</c:v>
                </c:pt>
                <c:pt idx="249">
                  <c:v>47966</c:v>
                </c:pt>
                <c:pt idx="250">
                  <c:v>47996</c:v>
                </c:pt>
                <c:pt idx="251">
                  <c:v>48026</c:v>
                </c:pt>
                <c:pt idx="252">
                  <c:v>48056</c:v>
                </c:pt>
                <c:pt idx="253">
                  <c:v>48086</c:v>
                </c:pt>
                <c:pt idx="254">
                  <c:v>48116</c:v>
                </c:pt>
                <c:pt idx="255">
                  <c:v>48146</c:v>
                </c:pt>
                <c:pt idx="256">
                  <c:v>48176</c:v>
                </c:pt>
                <c:pt idx="257">
                  <c:v>48206</c:v>
                </c:pt>
                <c:pt idx="258">
                  <c:v>48236</c:v>
                </c:pt>
                <c:pt idx="259">
                  <c:v>48266</c:v>
                </c:pt>
                <c:pt idx="260">
                  <c:v>48296</c:v>
                </c:pt>
                <c:pt idx="261">
                  <c:v>48326</c:v>
                </c:pt>
                <c:pt idx="262">
                  <c:v>48356</c:v>
                </c:pt>
                <c:pt idx="263">
                  <c:v>48386</c:v>
                </c:pt>
                <c:pt idx="264">
                  <c:v>48416</c:v>
                </c:pt>
                <c:pt idx="265">
                  <c:v>48446</c:v>
                </c:pt>
                <c:pt idx="266">
                  <c:v>48476</c:v>
                </c:pt>
                <c:pt idx="267">
                  <c:v>48506</c:v>
                </c:pt>
                <c:pt idx="268">
                  <c:v>48536</c:v>
                </c:pt>
                <c:pt idx="269">
                  <c:v>48566</c:v>
                </c:pt>
                <c:pt idx="270">
                  <c:v>48596</c:v>
                </c:pt>
                <c:pt idx="271">
                  <c:v>48626</c:v>
                </c:pt>
                <c:pt idx="272">
                  <c:v>48656</c:v>
                </c:pt>
                <c:pt idx="273">
                  <c:v>48686</c:v>
                </c:pt>
                <c:pt idx="274">
                  <c:v>48716</c:v>
                </c:pt>
                <c:pt idx="275">
                  <c:v>48746</c:v>
                </c:pt>
                <c:pt idx="276">
                  <c:v>48776</c:v>
                </c:pt>
                <c:pt idx="277">
                  <c:v>48806</c:v>
                </c:pt>
                <c:pt idx="278">
                  <c:v>48836</c:v>
                </c:pt>
                <c:pt idx="279">
                  <c:v>48866</c:v>
                </c:pt>
                <c:pt idx="280">
                  <c:v>48896</c:v>
                </c:pt>
                <c:pt idx="281">
                  <c:v>48926</c:v>
                </c:pt>
                <c:pt idx="282">
                  <c:v>48956</c:v>
                </c:pt>
                <c:pt idx="283">
                  <c:v>48986</c:v>
                </c:pt>
                <c:pt idx="284">
                  <c:v>49016</c:v>
                </c:pt>
                <c:pt idx="285">
                  <c:v>49046</c:v>
                </c:pt>
                <c:pt idx="286">
                  <c:v>49076</c:v>
                </c:pt>
                <c:pt idx="287">
                  <c:v>49106</c:v>
                </c:pt>
                <c:pt idx="288">
                  <c:v>49136</c:v>
                </c:pt>
                <c:pt idx="289">
                  <c:v>49166</c:v>
                </c:pt>
                <c:pt idx="290">
                  <c:v>49196</c:v>
                </c:pt>
                <c:pt idx="291">
                  <c:v>49226</c:v>
                </c:pt>
                <c:pt idx="292">
                  <c:v>49256</c:v>
                </c:pt>
                <c:pt idx="293">
                  <c:v>49286</c:v>
                </c:pt>
                <c:pt idx="294">
                  <c:v>49316</c:v>
                </c:pt>
                <c:pt idx="295">
                  <c:v>49346</c:v>
                </c:pt>
              </c:numCache>
            </c:numRef>
          </c:cat>
          <c:val>
            <c:numRef>
              <c:f>'Daily Forward Rates'!$AE$2:$AE$297</c:f>
              <c:numCache>
                <c:formatCode>0.00%</c:formatCode>
                <c:ptCount val="296"/>
                <c:pt idx="0">
                  <c:v>1.50009856187609E-2</c:v>
                </c:pt>
                <c:pt idx="1">
                  <c:v>1.50009856187609E-2</c:v>
                </c:pt>
                <c:pt idx="2">
                  <c:v>1.5000237292751281E-2</c:v>
                </c:pt>
                <c:pt idx="3">
                  <c:v>1.4995326216982097E-2</c:v>
                </c:pt>
                <c:pt idx="4">
                  <c:v>1.4989374453771739E-2</c:v>
                </c:pt>
                <c:pt idx="5">
                  <c:v>1.4985803395845739E-2</c:v>
                </c:pt>
                <c:pt idx="6">
                  <c:v>1.4983422690561812E-2</c:v>
                </c:pt>
                <c:pt idx="7">
                  <c:v>1.500978269192056E-2</c:v>
                </c:pt>
                <c:pt idx="8">
                  <c:v>1.5073747988523567E-2</c:v>
                </c:pt>
                <c:pt idx="9">
                  <c:v>1.512349877477074E-2</c:v>
                </c:pt>
                <c:pt idx="10">
                  <c:v>1.5163299403768192E-2</c:v>
                </c:pt>
                <c:pt idx="11">
                  <c:v>1.5195863554765968E-2</c:v>
                </c:pt>
                <c:pt idx="12">
                  <c:v>1.5223000347264291E-2</c:v>
                </c:pt>
                <c:pt idx="13">
                  <c:v>1.5245962248609086E-2</c:v>
                </c:pt>
                <c:pt idx="14">
                  <c:v>1.5321848246510285E-2</c:v>
                </c:pt>
                <c:pt idx="15">
                  <c:v>1.5401922677803319E-2</c:v>
                </c:pt>
                <c:pt idx="16">
                  <c:v>1.5471987805184545E-2</c:v>
                </c:pt>
                <c:pt idx="17">
                  <c:v>1.5533809976403174E-2</c:v>
                </c:pt>
                <c:pt idx="18">
                  <c:v>1.5588763017486606E-2</c:v>
                </c:pt>
                <c:pt idx="19">
                  <c:v>1.563793152792961E-2</c:v>
                </c:pt>
                <c:pt idx="20">
                  <c:v>1.5682183187328239E-2</c:v>
                </c:pt>
                <c:pt idx="21">
                  <c:v>1.5722220402974621E-2</c:v>
                </c:pt>
                <c:pt idx="22">
                  <c:v>1.5758617871744107E-2</c:v>
                </c:pt>
                <c:pt idx="23">
                  <c:v>1.5791850343229361E-2</c:v>
                </c:pt>
                <c:pt idx="24">
                  <c:v>1.5822313442090685E-2</c:v>
                </c:pt>
                <c:pt idx="25">
                  <c:v>1.5850339493043208E-2</c:v>
                </c:pt>
                <c:pt idx="26">
                  <c:v>1.5876209693922488E-2</c:v>
                </c:pt>
                <c:pt idx="27">
                  <c:v>1.5979647880111157E-2</c:v>
                </c:pt>
                <c:pt idx="28">
                  <c:v>1.6096600962141435E-2</c:v>
                </c:pt>
                <c:pt idx="29">
                  <c:v>1.6205488314376491E-2</c:v>
                </c:pt>
                <c:pt idx="30">
                  <c:v>1.6307116509795948E-2</c:v>
                </c:pt>
                <c:pt idx="31">
                  <c:v>1.6402188047446351E-2</c:v>
                </c:pt>
                <c:pt idx="32">
                  <c:v>1.6491317613993636E-2</c:v>
                </c:pt>
                <c:pt idx="33">
                  <c:v>1.6575045388628872E-2</c:v>
                </c:pt>
                <c:pt idx="34">
                  <c:v>1.6653848000050375E-2</c:v>
                </c:pt>
                <c:pt idx="35">
                  <c:v>1.6728147605104847E-2</c:v>
                </c:pt>
                <c:pt idx="36">
                  <c:v>1.6798319454323009E-2</c:v>
                </c:pt>
                <c:pt idx="37">
                  <c:v>1.6864698230610459E-2</c:v>
                </c:pt>
                <c:pt idx="38">
                  <c:v>1.6927583387093336E-2</c:v>
                </c:pt>
                <c:pt idx="39">
                  <c:v>1.6987243663756542E-2</c:v>
                </c:pt>
                <c:pt idx="40">
                  <c:v>1.7043920926586582E-2</c:v>
                </c:pt>
                <c:pt idx="41">
                  <c:v>1.7097833444888352E-2</c:v>
                </c:pt>
                <c:pt idx="42">
                  <c:v>1.7149178700413843E-2</c:v>
                </c:pt>
                <c:pt idx="43">
                  <c:v>1.7198135804519524E-2</c:v>
                </c:pt>
                <c:pt idx="44">
                  <c:v>1.724486758571132E-2</c:v>
                </c:pt>
                <c:pt idx="45">
                  <c:v>1.7289522398850128E-2</c:v>
                </c:pt>
                <c:pt idx="46">
                  <c:v>1.7332235698374197E-2</c:v>
                </c:pt>
                <c:pt idx="47">
                  <c:v>1.7373131410684518E-2</c:v>
                </c:pt>
                <c:pt idx="48">
                  <c:v>1.7412323134981925E-2</c:v>
                </c:pt>
                <c:pt idx="49">
                  <c:v>1.7449915197063078E-2</c:v>
                </c:pt>
                <c:pt idx="50">
                  <c:v>1.7486003576660955E-2</c:v>
                </c:pt>
                <c:pt idx="51">
                  <c:v>1.7520676725686409E-2</c:v>
                </c:pt>
                <c:pt idx="52">
                  <c:v>1.7554016292057023E-2</c:v>
                </c:pt>
                <c:pt idx="53">
                  <c:v>1.7603619143264537E-2</c:v>
                </c:pt>
                <c:pt idx="54">
                  <c:v>1.7664282535572229E-2</c:v>
                </c:pt>
                <c:pt idx="55">
                  <c:v>1.7722739986341437E-2</c:v>
                </c:pt>
                <c:pt idx="56">
                  <c:v>1.7779109671011737E-2</c:v>
                </c:pt>
                <c:pt idx="57">
                  <c:v>1.7833501472009395E-2</c:v>
                </c:pt>
                <c:pt idx="58">
                  <c:v>1.7886017693662288E-2</c:v>
                </c:pt>
                <c:pt idx="59">
                  <c:v>1.7936753704411754E-2</c:v>
                </c:pt>
                <c:pt idx="60">
                  <c:v>1.7985798514802837E-2</c:v>
                </c:pt>
                <c:pt idx="61">
                  <c:v>1.8033235298623735E-2</c:v>
                </c:pt>
                <c:pt idx="62">
                  <c:v>1.8079141863611758E-2</c:v>
                </c:pt>
                <c:pt idx="63">
                  <c:v>1.8123591077330248E-2</c:v>
                </c:pt>
                <c:pt idx="64">
                  <c:v>1.8166651253120066E-2</c:v>
                </c:pt>
                <c:pt idx="65">
                  <c:v>1.8208386500424053E-2</c:v>
                </c:pt>
                <c:pt idx="66">
                  <c:v>1.8248857043264295E-2</c:v>
                </c:pt>
                <c:pt idx="67">
                  <c:v>1.8288119510198809E-2</c:v>
                </c:pt>
                <c:pt idx="68">
                  <c:v>1.8326227198694089E-2</c:v>
                </c:pt>
                <c:pt idx="69">
                  <c:v>1.8363230316508383E-2</c:v>
                </c:pt>
                <c:pt idx="70">
                  <c:v>1.8399176202385095E-2</c:v>
                </c:pt>
                <c:pt idx="71">
                  <c:v>1.8434109528096251E-2</c:v>
                </c:pt>
                <c:pt idx="72">
                  <c:v>1.8468072483648797E-2</c:v>
                </c:pt>
                <c:pt idx="73">
                  <c:v>1.8501104947268365E-2</c:v>
                </c:pt>
                <c:pt idx="74">
                  <c:v>1.8533244641600933E-2</c:v>
                </c:pt>
                <c:pt idx="75">
                  <c:v>1.8564527277417989E-2</c:v>
                </c:pt>
                <c:pt idx="76">
                  <c:v>1.8594986685976665E-2</c:v>
                </c:pt>
                <c:pt idx="77">
                  <c:v>1.8624654941066295E-2</c:v>
                </c:pt>
                <c:pt idx="78">
                  <c:v>1.8653562471666482E-2</c:v>
                </c:pt>
                <c:pt idx="79">
                  <c:v>1.871326477804014E-2</c:v>
                </c:pt>
                <c:pt idx="80">
                  <c:v>1.8794823923760463E-2</c:v>
                </c:pt>
                <c:pt idx="81">
                  <c:v>1.8874369263413616E-2</c:v>
                </c:pt>
                <c:pt idx="82">
                  <c:v>1.8951974472831354E-2</c:v>
                </c:pt>
                <c:pt idx="83">
                  <c:v>1.9027709677202874E-2</c:v>
                </c:pt>
                <c:pt idx="84">
                  <c:v>1.9101641662422668E-2</c:v>
                </c:pt>
                <c:pt idx="85">
                  <c:v>1.9173834071519662E-2</c:v>
                </c:pt>
                <c:pt idx="86">
                  <c:v>1.9244347587381815E-2</c:v>
                </c:pt>
                <c:pt idx="87">
                  <c:v>1.931324010287935E-2</c:v>
                </c:pt>
                <c:pt idx="88">
                  <c:v>1.93805668793883E-2</c:v>
                </c:pt>
                <c:pt idx="89">
                  <c:v>1.9446380694627403E-2</c:v>
                </c:pt>
                <c:pt idx="90">
                  <c:v>1.9510731980638931E-2</c:v>
                </c:pt>
                <c:pt idx="91">
                  <c:v>1.9573668952672218E-2</c:v>
                </c:pt>
                <c:pt idx="92">
                  <c:v>1.9635237729661293E-2</c:v>
                </c:pt>
                <c:pt idx="93">
                  <c:v>1.9695482446930146E-2</c:v>
                </c:pt>
                <c:pt idx="94">
                  <c:v>1.9754445361703937E-2</c:v>
                </c:pt>
                <c:pt idx="95">
                  <c:v>1.981216695195619E-2</c:v>
                </c:pt>
                <c:pt idx="96">
                  <c:v>1.9868686009078172E-2</c:v>
                </c:pt>
                <c:pt idx="97">
                  <c:v>1.9924039724816184E-2</c:v>
                </c:pt>
                <c:pt idx="98">
                  <c:v>1.9978263772886085E-2</c:v>
                </c:pt>
                <c:pt idx="99">
                  <c:v>2.0031392385641469E-2</c:v>
                </c:pt>
                <c:pt idx="100">
                  <c:v>2.0083458426141704E-2</c:v>
                </c:pt>
                <c:pt idx="101">
                  <c:v>2.0134493455938981E-2</c:v>
                </c:pt>
                <c:pt idx="102">
                  <c:v>2.0184527798877496E-2</c:v>
                </c:pt>
                <c:pt idx="103">
                  <c:v>2.0233590601176427E-2</c:v>
                </c:pt>
                <c:pt idx="104">
                  <c:v>2.0281709888046524E-2</c:v>
                </c:pt>
                <c:pt idx="105">
                  <c:v>2.0328912617071464E-2</c:v>
                </c:pt>
                <c:pt idx="106">
                  <c:v>2.0375224728567655E-2</c:v>
                </c:pt>
                <c:pt idx="107">
                  <c:v>2.0420671193119987E-2</c:v>
                </c:pt>
                <c:pt idx="108">
                  <c:v>2.0465276056476883E-2</c:v>
                </c:pt>
                <c:pt idx="109">
                  <c:v>2.0509062481974052E-2</c:v>
                </c:pt>
                <c:pt idx="110">
                  <c:v>2.0552052790643979E-2</c:v>
                </c:pt>
                <c:pt idx="111">
                  <c:v>2.0594268499157707E-2</c:v>
                </c:pt>
                <c:pt idx="112">
                  <c:v>2.0635730355733687E-2</c:v>
                </c:pt>
                <c:pt idx="113">
                  <c:v>2.0676458374140165E-2</c:v>
                </c:pt>
                <c:pt idx="114">
                  <c:v>2.0716471865907929E-2</c:v>
                </c:pt>
                <c:pt idx="115">
                  <c:v>2.075578947086237E-2</c:v>
                </c:pt>
                <c:pt idx="116">
                  <c:v>2.0794429186076192E-2</c:v>
                </c:pt>
                <c:pt idx="117">
                  <c:v>2.0832408393337654E-2</c:v>
                </c:pt>
                <c:pt idx="118">
                  <c:v>2.0869743885221802E-2</c:v>
                </c:pt>
                <c:pt idx="119">
                  <c:v>2.0906451889847393E-2</c:v>
                </c:pt>
                <c:pt idx="120">
                  <c:v>2.0942548094395875E-2</c:v>
                </c:pt>
                <c:pt idx="121">
                  <c:v>2.0978047667464222E-2</c:v>
                </c:pt>
                <c:pt idx="122">
                  <c:v>2.101296528031835E-2</c:v>
                </c:pt>
                <c:pt idx="123">
                  <c:v>2.1047315127109788E-2</c:v>
                </c:pt>
                <c:pt idx="124">
                  <c:v>2.1081110944114297E-2</c:v>
                </c:pt>
                <c:pt idx="125">
                  <c:v>2.111436602804672E-2</c:v>
                </c:pt>
                <c:pt idx="126">
                  <c:v>2.1147093253504012E-2</c:v>
                </c:pt>
                <c:pt idx="127">
                  <c:v>2.1179305089584041E-2</c:v>
                </c:pt>
                <c:pt idx="128">
                  <c:v>2.1211013615725294E-2</c:v>
                </c:pt>
                <c:pt idx="129">
                  <c:v>2.1242230536810125E-2</c:v>
                </c:pt>
                <c:pt idx="130">
                  <c:v>2.1272967197570547E-2</c:v>
                </c:pt>
                <c:pt idx="131">
                  <c:v>2.1319461938317675E-2</c:v>
                </c:pt>
                <c:pt idx="132">
                  <c:v>2.1386724756728009E-2</c:v>
                </c:pt>
                <c:pt idx="133">
                  <c:v>2.1452976104184805E-2</c:v>
                </c:pt>
                <c:pt idx="134">
                  <c:v>2.1518238625560147E-2</c:v>
                </c:pt>
                <c:pt idx="135">
                  <c:v>2.1582534294766993E-2</c:v>
                </c:pt>
                <c:pt idx="136">
                  <c:v>2.1645884439426638E-2</c:v>
                </c:pt>
                <c:pt idx="137">
                  <c:v>2.1708309764456247E-2</c:v>
                </c:pt>
                <c:pt idx="138">
                  <c:v>2.1769830374630345E-2</c:v>
                </c:pt>
                <c:pt idx="139">
                  <c:v>2.1830465796168826E-2</c:v>
                </c:pt>
                <c:pt idx="140">
                  <c:v>2.189023499739963E-2</c:v>
                </c:pt>
                <c:pt idx="141">
                  <c:v>2.1949156408542062E-2</c:v>
                </c:pt>
                <c:pt idx="142">
                  <c:v>2.2007247940654302E-2</c:v>
                </c:pt>
                <c:pt idx="143">
                  <c:v>2.2064527003785969E-2</c:v>
                </c:pt>
                <c:pt idx="144">
                  <c:v>2.2121010524374138E-2</c:v>
                </c:pt>
                <c:pt idx="145">
                  <c:v>2.2176714961919711E-2</c:v>
                </c:pt>
                <c:pt idx="146">
                  <c:v>2.2231656324978352E-2</c:v>
                </c:pt>
                <c:pt idx="147">
                  <c:v>2.2285850186498774E-2</c:v>
                </c:pt>
                <c:pt idx="148">
                  <c:v>2.2339311698539189E-2</c:v>
                </c:pt>
                <c:pt idx="149">
                  <c:v>2.2392055606391157E-2</c:v>
                </c:pt>
                <c:pt idx="150">
                  <c:v>2.2444096262138422E-2</c:v>
                </c:pt>
                <c:pt idx="151">
                  <c:v>2.2495447637677114E-2</c:v>
                </c:pt>
                <c:pt idx="152">
                  <c:v>2.2546123337221873E-2</c:v>
                </c:pt>
                <c:pt idx="153">
                  <c:v>2.259613660932161E-2</c:v>
                </c:pt>
                <c:pt idx="154">
                  <c:v>2.2645500358407067E-2</c:v>
                </c:pt>
                <c:pt idx="155">
                  <c:v>2.2694227155891415E-2</c:v>
                </c:pt>
                <c:pt idx="156">
                  <c:v>2.2742329250843917E-2</c:v>
                </c:pt>
                <c:pt idx="157">
                  <c:v>2.2789818580255635E-2</c:v>
                </c:pt>
                <c:pt idx="158">
                  <c:v>2.2836706778915292E-2</c:v>
                </c:pt>
                <c:pt idx="159">
                  <c:v>2.288300518891255E-2</c:v>
                </c:pt>
                <c:pt idx="160">
                  <c:v>2.2928724868784865E-2</c:v>
                </c:pt>
                <c:pt idx="161">
                  <c:v>2.2973876602323341E-2</c:v>
                </c:pt>
                <c:pt idx="162">
                  <c:v>2.3018470907052727E-2</c:v>
                </c:pt>
                <c:pt idx="163">
                  <c:v>2.3062518042398908E-2</c:v>
                </c:pt>
                <c:pt idx="164">
                  <c:v>2.3106028017557956E-2</c:v>
                </c:pt>
                <c:pt idx="165">
                  <c:v>2.3149010599078708E-2</c:v>
                </c:pt>
                <c:pt idx="166">
                  <c:v>2.3191475318171485E-2</c:v>
                </c:pt>
                <c:pt idx="167">
                  <c:v>2.3233431477754175E-2</c:v>
                </c:pt>
                <c:pt idx="168">
                  <c:v>2.3274888159246606E-2</c:v>
                </c:pt>
                <c:pt idx="169">
                  <c:v>2.3315854229123738E-2</c:v>
                </c:pt>
                <c:pt idx="170">
                  <c:v>2.3356338345237596E-2</c:v>
                </c:pt>
                <c:pt idx="171">
                  <c:v>2.3396348962917386E-2</c:v>
                </c:pt>
                <c:pt idx="172">
                  <c:v>2.343589434085672E-2</c:v>
                </c:pt>
                <c:pt idx="173">
                  <c:v>2.3474982546796752E-2</c:v>
                </c:pt>
                <c:pt idx="174">
                  <c:v>2.3513621463013317E-2</c:v>
                </c:pt>
                <c:pt idx="175">
                  <c:v>2.3551818791616001E-2</c:v>
                </c:pt>
                <c:pt idx="176">
                  <c:v>2.358958205966637E-2</c:v>
                </c:pt>
                <c:pt idx="177">
                  <c:v>2.3626918624122955E-2</c:v>
                </c:pt>
                <c:pt idx="178">
                  <c:v>2.3663835676619342E-2</c:v>
                </c:pt>
                <c:pt idx="179">
                  <c:v>2.3700340248082263E-2</c:v>
                </c:pt>
                <c:pt idx="180">
                  <c:v>2.3736439213195581E-2</c:v>
                </c:pt>
                <c:pt idx="181">
                  <c:v>2.3772139294716509E-2</c:v>
                </c:pt>
                <c:pt idx="182">
                  <c:v>2.3807447067649277E-2</c:v>
                </c:pt>
                <c:pt idx="183">
                  <c:v>2.3842368963282238E-2</c:v>
                </c:pt>
                <c:pt idx="184">
                  <c:v>2.3876911273093118E-2</c:v>
                </c:pt>
                <c:pt idx="185">
                  <c:v>2.3911080152527645E-2</c:v>
                </c:pt>
                <c:pt idx="186">
                  <c:v>2.3944881624656418E-2</c:v>
                </c:pt>
                <c:pt idx="187">
                  <c:v>2.397832158371431E-2</c:v>
                </c:pt>
                <c:pt idx="188">
                  <c:v>2.4011405798526907E-2</c:v>
                </c:pt>
                <c:pt idx="189">
                  <c:v>2.404413991582826E-2</c:v>
                </c:pt>
                <c:pt idx="190">
                  <c:v>2.4076529463473783E-2</c:v>
                </c:pt>
                <c:pt idx="191">
                  <c:v>2.4108579853552366E-2</c:v>
                </c:pt>
                <c:pt idx="192">
                  <c:v>2.4140296385400946E-2</c:v>
                </c:pt>
                <c:pt idx="193">
                  <c:v>2.417168424852572E-2</c:v>
                </c:pt>
                <c:pt idx="194">
                  <c:v>2.4202748525432714E-2</c:v>
                </c:pt>
                <c:pt idx="195">
                  <c:v>2.4233494194371426E-2</c:v>
                </c:pt>
                <c:pt idx="196">
                  <c:v>2.4263926131994424E-2</c:v>
                </c:pt>
                <c:pt idx="197">
                  <c:v>2.4294049115935985E-2</c:v>
                </c:pt>
                <c:pt idx="198">
                  <c:v>2.43575796559562E-2</c:v>
                </c:pt>
                <c:pt idx="199">
                  <c:v>2.4419757523016443E-2</c:v>
                </c:pt>
                <c:pt idx="200">
                  <c:v>2.4480625463102101E-2</c:v>
                </c:pt>
                <c:pt idx="201">
                  <c:v>2.454022443987813E-2</c:v>
                </c:pt>
                <c:pt idx="202">
                  <c:v>2.4598593726624374E-2</c:v>
                </c:pt>
                <c:pt idx="203">
                  <c:v>2.4655770992538503E-2</c:v>
                </c:pt>
                <c:pt idx="204">
                  <c:v>2.4711792383804769E-2</c:v>
                </c:pt>
                <c:pt idx="205">
                  <c:v>2.4766692599795536E-2</c:v>
                </c:pt>
                <c:pt idx="206">
                  <c:v>2.482050496474288E-2</c:v>
                </c:pt>
                <c:pt idx="207">
                  <c:v>2.4873261495191593E-2</c:v>
                </c:pt>
                <c:pt idx="208">
                  <c:v>2.4924992963520187E-2</c:v>
                </c:pt>
                <c:pt idx="209">
                  <c:v>2.4975728957794988E-2</c:v>
                </c:pt>
                <c:pt idx="210">
                  <c:v>2.5025497938201788E-2</c:v>
                </c:pt>
                <c:pt idx="211">
                  <c:v>2.5074327290281202E-2</c:v>
                </c:pt>
                <c:pt idx="212">
                  <c:v>2.51222433751771E-2</c:v>
                </c:pt>
                <c:pt idx="213">
                  <c:v>2.5169271577091579E-2</c:v>
                </c:pt>
                <c:pt idx="214">
                  <c:v>2.5215436348126376E-2</c:v>
                </c:pt>
                <c:pt idx="215">
                  <c:v>2.5260761250676597E-2</c:v>
                </c:pt>
                <c:pt idx="216">
                  <c:v>2.5305268997531816E-2</c:v>
                </c:pt>
                <c:pt idx="217">
                  <c:v>2.5348981489827376E-2</c:v>
                </c:pt>
                <c:pt idx="218">
                  <c:v>2.5391919852979571E-2</c:v>
                </c:pt>
                <c:pt idx="219">
                  <c:v>2.5434104470728254E-2</c:v>
                </c:pt>
                <c:pt idx="220">
                  <c:v>2.5475555017402455E-2</c:v>
                </c:pt>
                <c:pt idx="221">
                  <c:v>2.5516290488515839E-2</c:v>
                </c:pt>
                <c:pt idx="222">
                  <c:v>2.5556329229792622E-2</c:v>
                </c:pt>
                <c:pt idx="223">
                  <c:v>2.5595688964716496E-2</c:v>
                </c:pt>
                <c:pt idx="224">
                  <c:v>2.5634386820689865E-2</c:v>
                </c:pt>
                <c:pt idx="225">
                  <c:v>2.5672439353884337E-2</c:v>
                </c:pt>
                <c:pt idx="226">
                  <c:v>2.570986257285841E-2</c:v>
                </c:pt>
                <c:pt idx="227">
                  <c:v>2.5750781000890476E-2</c:v>
                </c:pt>
                <c:pt idx="228">
                  <c:v>2.5817525224879637E-2</c:v>
                </c:pt>
                <c:pt idx="229">
                  <c:v>2.5883192350041662E-2</c:v>
                </c:pt>
                <c:pt idx="230">
                  <c:v>2.5947808240542613E-2</c:v>
                </c:pt>
                <c:pt idx="231">
                  <c:v>2.6011397939029259E-2</c:v>
                </c:pt>
                <c:pt idx="232">
                  <c:v>2.6073985698989322E-2</c:v>
                </c:pt>
                <c:pt idx="233">
                  <c:v>2.6135595015594103E-2</c:v>
                </c:pt>
                <c:pt idx="234">
                  <c:v>2.6196248655105735E-2</c:v>
                </c:pt>
                <c:pt idx="235">
                  <c:v>2.6255968682926564E-2</c:v>
                </c:pt>
                <c:pt idx="236">
                  <c:v>2.6314776490363182E-2</c:v>
                </c:pt>
                <c:pt idx="237">
                  <c:v>2.6372692820173169E-2</c:v>
                </c:pt>
                <c:pt idx="238">
                  <c:v>2.6429737790958925E-2</c:v>
                </c:pt>
                <c:pt idx="239">
                  <c:v>2.6485930920468644E-2</c:v>
                </c:pt>
                <c:pt idx="240">
                  <c:v>2.6541291147861121E-2</c:v>
                </c:pt>
                <c:pt idx="241">
                  <c:v>2.6595836854987898E-2</c:v>
                </c:pt>
                <c:pt idx="242">
                  <c:v>2.6649585886742801E-2</c:v>
                </c:pt>
                <c:pt idx="243">
                  <c:v>2.67025555705264E-2</c:v>
                </c:pt>
                <c:pt idx="244">
                  <c:v>2.6754762734869739E-2</c:v>
                </c:pt>
                <c:pt idx="245">
                  <c:v>2.6806223727259607E-2</c:v>
                </c:pt>
                <c:pt idx="246">
                  <c:v>2.6856954431204984E-2</c:v>
                </c:pt>
                <c:pt idx="247">
                  <c:v>2.6906970282581835E-2</c:v>
                </c:pt>
                <c:pt idx="248">
                  <c:v>2.6956286285292039E-2</c:v>
                </c:pt>
                <c:pt idx="249">
                  <c:v>2.7004917026269348E-2</c:v>
                </c:pt>
                <c:pt idx="250">
                  <c:v>2.7052876689864277E-2</c:v>
                </c:pt>
                <c:pt idx="251">
                  <c:v>2.7100179071637438E-2</c:v>
                </c:pt>
                <c:pt idx="252">
                  <c:v>2.7146837591589722E-2</c:v>
                </c:pt>
                <c:pt idx="253">
                  <c:v>2.719286530685586E-2</c:v>
                </c:pt>
                <c:pt idx="254">
                  <c:v>2.7238274923886561E-2</c:v>
                </c:pt>
                <c:pt idx="255">
                  <c:v>2.7283078810143156E-2</c:v>
                </c:pt>
                <c:pt idx="256">
                  <c:v>2.7327289005327462E-2</c:v>
                </c:pt>
                <c:pt idx="257">
                  <c:v>2.7370917232167953E-2</c:v>
                </c:pt>
                <c:pt idx="258">
                  <c:v>2.7413974906782986E-2</c:v>
                </c:pt>
                <c:pt idx="259">
                  <c:v>2.7456473148639918E-2</c:v>
                </c:pt>
                <c:pt idx="260">
                  <c:v>2.7498422790128652E-2</c:v>
                </c:pt>
                <c:pt idx="261">
                  <c:v>2.7539834385766723E-2</c:v>
                </c:pt>
                <c:pt idx="262">
                  <c:v>2.758071822105259E-2</c:v>
                </c:pt>
                <c:pt idx="263">
                  <c:v>2.7621084320982342E-2</c:v>
                </c:pt>
                <c:pt idx="264">
                  <c:v>2.7660942458245213E-2</c:v>
                </c:pt>
                <c:pt idx="265">
                  <c:v>2.7700302161111291E-2</c:v>
                </c:pt>
                <c:pt idx="266">
                  <c:v>2.7739172721025437E-2</c:v>
                </c:pt>
                <c:pt idx="267">
                  <c:v>2.7777563199919635E-2</c:v>
                </c:pt>
                <c:pt idx="268">
                  <c:v>2.7815482437256216E-2</c:v>
                </c:pt>
                <c:pt idx="269">
                  <c:v>2.785293905681319E-2</c:v>
                </c:pt>
                <c:pt idx="270">
                  <c:v>2.7889941473222726E-2</c:v>
                </c:pt>
                <c:pt idx="271">
                  <c:v>2.7926497898273367E-2</c:v>
                </c:pt>
                <c:pt idx="272">
                  <c:v>2.7962616346985554E-2</c:v>
                </c:pt>
                <c:pt idx="273">
                  <c:v>2.7998304643470123E-2</c:v>
                </c:pt>
                <c:pt idx="274">
                  <c:v>2.803357042657878E-2</c:v>
                </c:pt>
                <c:pt idx="275">
                  <c:v>2.8068421155355058E-2</c:v>
                </c:pt>
                <c:pt idx="276">
                  <c:v>2.810286411429385E-2</c:v>
                </c:pt>
                <c:pt idx="277">
                  <c:v>2.8136906418417536E-2</c:v>
                </c:pt>
                <c:pt idx="278">
                  <c:v>2.8170555018175881E-2</c:v>
                </c:pt>
                <c:pt idx="279">
                  <c:v>2.8203816704176939E-2</c:v>
                </c:pt>
                <c:pt idx="280">
                  <c:v>2.8236698111755731E-2</c:v>
                </c:pt>
                <c:pt idx="281">
                  <c:v>2.8269205725387068E-2</c:v>
                </c:pt>
                <c:pt idx="282">
                  <c:v>2.8301345882948699E-2</c:v>
                </c:pt>
                <c:pt idx="283">
                  <c:v>2.833312477984086E-2</c:v>
                </c:pt>
                <c:pt idx="284">
                  <c:v>2.8364548472967464E-2</c:v>
                </c:pt>
                <c:pt idx="285">
                  <c:v>2.8395622884584689E-2</c:v>
                </c:pt>
                <c:pt idx="286">
                  <c:v>2.842635380602191E-2</c:v>
                </c:pt>
                <c:pt idx="287">
                  <c:v>2.8456746901279917E-2</c:v>
                </c:pt>
                <c:pt idx="288">
                  <c:v>2.8482662888510445E-2</c:v>
                </c:pt>
                <c:pt idx="289">
                  <c:v>2.8496960787146062E-2</c:v>
                </c:pt>
                <c:pt idx="290">
                  <c:v>2.8511104058182888E-2</c:v>
                </c:pt>
                <c:pt idx="291">
                  <c:v>2.852509519650866E-2</c:v>
                </c:pt>
                <c:pt idx="292">
                  <c:v>2.8538936643625536E-2</c:v>
                </c:pt>
                <c:pt idx="293">
                  <c:v>2.8552630789070357E-2</c:v>
                </c:pt>
                <c:pt idx="294">
                  <c:v>2.8566179971789937E-2</c:v>
                </c:pt>
                <c:pt idx="295">
                  <c:v>2.8579586481472803E-2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7-4D33-834D-1395CFBCA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685328"/>
        <c:axId val="645683032"/>
      </c:lineChart>
      <c:dateAx>
        <c:axId val="645685328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3032"/>
        <c:crosses val="autoZero"/>
        <c:auto val="1"/>
        <c:lblOffset val="100"/>
        <c:baseTimeUnit val="days"/>
      </c:dateAx>
      <c:valAx>
        <c:axId val="64568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68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Forward Rates'!$P$1</c:f>
              <c:strCache>
                <c:ptCount val="1"/>
                <c:pt idx="0">
                  <c:v>6m-3m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Rates'!$P$2:$P$357</c:f>
              <c:numCache>
                <c:formatCode>0.00%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2.611274992987099E-4</c:v>
                </c:pt>
                <c:pt idx="14">
                  <c:v>4.1010300225479551E-4</c:v>
                </c:pt>
                <c:pt idx="15">
                  <c:v>4.6199294903245466E-4</c:v>
                </c:pt>
                <c:pt idx="16">
                  <c:v>5.1382059546459594E-4</c:v>
                </c:pt>
                <c:pt idx="17">
                  <c:v>5.6558468223095321E-4</c:v>
                </c:pt>
                <c:pt idx="18">
                  <c:v>6.1728395265105152E-4</c:v>
                </c:pt>
                <c:pt idx="19">
                  <c:v>6.6891715258580314E-4</c:v>
                </c:pt>
                <c:pt idx="20">
                  <c:v>7.2048303058220436E-4</c:v>
                </c:pt>
                <c:pt idx="21">
                  <c:v>7.7198033783286435E-4</c:v>
                </c:pt>
                <c:pt idx="22">
                  <c:v>8.2340782828593806E-4</c:v>
                </c:pt>
                <c:pt idx="23">
                  <c:v>8.7488169260463433E-4</c:v>
                </c:pt>
                <c:pt idx="24">
                  <c:v>9.2626518002157654E-4</c:v>
                </c:pt>
                <c:pt idx="25">
                  <c:v>9.775457350321877E-4</c:v>
                </c:pt>
                <c:pt idx="26">
                  <c:v>1.0287618741056902E-3</c:v>
                </c:pt>
                <c:pt idx="27">
                  <c:v>1.0799129851632033E-3</c:v>
                </c:pt>
                <c:pt idx="28">
                  <c:v>1.1309984573994354E-3</c:v>
                </c:pt>
                <c:pt idx="29">
                  <c:v>1.1820176813695099E-3</c:v>
                </c:pt>
                <c:pt idx="30">
                  <c:v>1.2329700488963487E-3</c:v>
                </c:pt>
                <c:pt idx="31">
                  <c:v>1.2838549531922309E-3</c:v>
                </c:pt>
                <c:pt idx="32">
                  <c:v>1.334671788783548E-3</c:v>
                </c:pt>
                <c:pt idx="33">
                  <c:v>1.3854199515513262E-3</c:v>
                </c:pt>
                <c:pt idx="34">
                  <c:v>1.4360988387543822E-3</c:v>
                </c:pt>
                <c:pt idx="35">
                  <c:v>1.486707849011934E-3</c:v>
                </c:pt>
                <c:pt idx="36">
                  <c:v>1.5373884303948593E-3</c:v>
                </c:pt>
                <c:pt idx="37">
                  <c:v>1.5879463958349133E-3</c:v>
                </c:pt>
                <c:pt idx="38">
                  <c:v>1.6383847858180457E-3</c:v>
                </c:pt>
                <c:pt idx="39">
                  <c:v>1.6887546869179676E-3</c:v>
                </c:pt>
                <c:pt idx="40">
                  <c:v>1.7390556447776408E-3</c:v>
                </c:pt>
                <c:pt idx="41">
                  <c:v>1.7892872061168047E-3</c:v>
                </c:pt>
                <c:pt idx="42">
                  <c:v>1.8394489186798341E-3</c:v>
                </c:pt>
                <c:pt idx="43">
                  <c:v>1.8895403312878846E-3</c:v>
                </c:pt>
                <c:pt idx="44">
                  <c:v>1.9395609938446384E-3</c:v>
                </c:pt>
                <c:pt idx="45">
                  <c:v>1.9895104573305483E-3</c:v>
                </c:pt>
                <c:pt idx="46">
                  <c:v>2.0393882738144013E-3</c:v>
                </c:pt>
                <c:pt idx="47">
                  <c:v>2.0891939964243628E-3</c:v>
                </c:pt>
                <c:pt idx="48">
                  <c:v>2.1389271794174693E-3</c:v>
                </c:pt>
                <c:pt idx="49">
                  <c:v>2.1887376741424359E-3</c:v>
                </c:pt>
                <c:pt idx="50">
                  <c:v>2.2384091966619925E-3</c:v>
                </c:pt>
                <c:pt idx="51">
                  <c:v>2.287952539556222E-3</c:v>
                </c:pt>
                <c:pt idx="52">
                  <c:v>1.5928924450212371E-3</c:v>
                </c:pt>
                <c:pt idx="53">
                  <c:v>1.0461448885553809E-3</c:v>
                </c:pt>
                <c:pt idx="54">
                  <c:v>1.0474858793564842E-3</c:v>
                </c:pt>
                <c:pt idx="55">
                  <c:v>1.0488215342730721E-3</c:v>
                </c:pt>
                <c:pt idx="56">
                  <c:v>1.0501518470703748E-3</c:v>
                </c:pt>
                <c:pt idx="57">
                  <c:v>1.0514768114962478E-3</c:v>
                </c:pt>
                <c:pt idx="58">
                  <c:v>1.0527964213738056E-3</c:v>
                </c:pt>
                <c:pt idx="59">
                  <c:v>1.0541106705319603E-3</c:v>
                </c:pt>
                <c:pt idx="60">
                  <c:v>1.0554195528690788E-3</c:v>
                </c:pt>
                <c:pt idx="61">
                  <c:v>1.0567230623066901E-3</c:v>
                </c:pt>
                <c:pt idx="62">
                  <c:v>1.0581454213970387E-3</c:v>
                </c:pt>
                <c:pt idx="63">
                  <c:v>1.059497609685444E-3</c:v>
                </c:pt>
                <c:pt idx="64">
                  <c:v>1.0607965989056778E-3</c:v>
                </c:pt>
                <c:pt idx="65">
                  <c:v>1.0620904770522084E-3</c:v>
                </c:pt>
                <c:pt idx="66">
                  <c:v>1.0633792388570207E-3</c:v>
                </c:pt>
                <c:pt idx="67">
                  <c:v>1.0646628790347452E-3</c:v>
                </c:pt>
                <c:pt idx="68">
                  <c:v>1.06594139235789E-3</c:v>
                </c:pt>
                <c:pt idx="69">
                  <c:v>1.0672147736279225E-3</c:v>
                </c:pt>
                <c:pt idx="70">
                  <c:v>1.0684830176694547E-3</c:v>
                </c:pt>
                <c:pt idx="71">
                  <c:v>1.0697461193534159E-3</c:v>
                </c:pt>
                <c:pt idx="72">
                  <c:v>1.0710040735565189E-3</c:v>
                </c:pt>
                <c:pt idx="73">
                  <c:v>1.0722568752307461E-3</c:v>
                </c:pt>
                <c:pt idx="74">
                  <c:v>1.073504519316492E-3</c:v>
                </c:pt>
                <c:pt idx="75">
                  <c:v>1.074849749231728E-3</c:v>
                </c:pt>
                <c:pt idx="76">
                  <c:v>1.0761348620782624E-3</c:v>
                </c:pt>
                <c:pt idx="77">
                  <c:v>1.0773749680320632E-3</c:v>
                </c:pt>
                <c:pt idx="78">
                  <c:v>1.0786100608681619E-3</c:v>
                </c:pt>
                <c:pt idx="79">
                  <c:v>1.0798401360421865E-3</c:v>
                </c:pt>
                <c:pt idx="80">
                  <c:v>1.0810651889923799E-3</c:v>
                </c:pt>
                <c:pt idx="81">
                  <c:v>1.082285215249619E-3</c:v>
                </c:pt>
                <c:pt idx="82">
                  <c:v>1.0835002103158423E-3</c:v>
                </c:pt>
                <c:pt idx="83">
                  <c:v>1.0847101697624463E-3</c:v>
                </c:pt>
                <c:pt idx="84">
                  <c:v>1.0859150891724088E-3</c:v>
                </c:pt>
                <c:pt idx="85">
                  <c:v>1.0871149641692307E-3</c:v>
                </c:pt>
                <c:pt idx="86">
                  <c:v>1.0883097903879868E-3</c:v>
                </c:pt>
                <c:pt idx="87">
                  <c:v>1.0894995635216537E-3</c:v>
                </c:pt>
                <c:pt idx="88">
                  <c:v>1.0907728028043892E-3</c:v>
                </c:pt>
                <c:pt idx="89">
                  <c:v>1.091992805870818E-3</c:v>
                </c:pt>
                <c:pt idx="90">
                  <c:v>1.0931732510754202E-3</c:v>
                </c:pt>
                <c:pt idx="91">
                  <c:v>1.0943487304586122E-3</c:v>
                </c:pt>
                <c:pt idx="92">
                  <c:v>1.0955192400201909E-3</c:v>
                </c:pt>
                <c:pt idx="93">
                  <c:v>1.0966847758236177E-3</c:v>
                </c:pt>
                <c:pt idx="94">
                  <c:v>1.09784533392078E-3</c:v>
                </c:pt>
                <c:pt idx="95">
                  <c:v>1.0990009104098822E-3</c:v>
                </c:pt>
                <c:pt idx="96">
                  <c:v>1.1001515014180674E-3</c:v>
                </c:pt>
                <c:pt idx="97">
                  <c:v>1.1012971031072183E-3</c:v>
                </c:pt>
                <c:pt idx="98">
                  <c:v>1.1024377116507847E-3</c:v>
                </c:pt>
                <c:pt idx="99">
                  <c:v>1.10357332326275E-3</c:v>
                </c:pt>
                <c:pt idx="100">
                  <c:v>1.10470393418605E-3</c:v>
                </c:pt>
                <c:pt idx="101">
                  <c:v>1.1059081410776279E-3</c:v>
                </c:pt>
                <c:pt idx="102">
                  <c:v>1.1070640144913574E-3</c:v>
                </c:pt>
                <c:pt idx="103">
                  <c:v>1.1081841393110851E-3</c:v>
                </c:pt>
                <c:pt idx="104">
                  <c:v>1.039365934021718E-3</c:v>
                </c:pt>
                <c:pt idx="105">
                  <c:v>6.1579958537545318E-4</c:v>
                </c:pt>
                <c:pt idx="106">
                  <c:v>6.0803089748143538E-4</c:v>
                </c:pt>
                <c:pt idx="107">
                  <c:v>6.0027057407303214E-4</c:v>
                </c:pt>
                <c:pt idx="108">
                  <c:v>5.9251864034405924E-4</c:v>
                </c:pt>
                <c:pt idx="109">
                  <c:v>5.8477512138412416E-4</c:v>
                </c:pt>
                <c:pt idx="110">
                  <c:v>5.7704004224810521E-4</c:v>
                </c:pt>
                <c:pt idx="111">
                  <c:v>5.693134279272094E-4</c:v>
                </c:pt>
                <c:pt idx="112">
                  <c:v>5.6159530336052921E-4</c:v>
                </c:pt>
                <c:pt idx="113">
                  <c:v>5.538856934003307E-4</c:v>
                </c:pt>
                <c:pt idx="114">
                  <c:v>5.4715646939135915E-4</c:v>
                </c:pt>
                <c:pt idx="115">
                  <c:v>5.3988398284188222E-4</c:v>
                </c:pt>
                <c:pt idx="116">
                  <c:v>5.322366102195053E-4</c:v>
                </c:pt>
                <c:pt idx="117">
                  <c:v>5.2459789812743865E-4</c:v>
                </c:pt>
                <c:pt idx="118">
                  <c:v>5.169678621265647E-4</c:v>
                </c:pt>
                <c:pt idx="119">
                  <c:v>5.0934651771987818E-4</c:v>
                </c:pt>
                <c:pt idx="120">
                  <c:v>5.0173388041617126E-4</c:v>
                </c:pt>
                <c:pt idx="121">
                  <c:v>4.9412996560265626E-4</c:v>
                </c:pt>
                <c:pt idx="122">
                  <c:v>4.8653478870706521E-4</c:v>
                </c:pt>
                <c:pt idx="123">
                  <c:v>4.789483650760977E-4</c:v>
                </c:pt>
                <c:pt idx="124">
                  <c:v>4.7137071001592326E-4</c:v>
                </c:pt>
                <c:pt idx="125">
                  <c:v>4.6380183876902278E-4</c:v>
                </c:pt>
                <c:pt idx="126">
                  <c:v>4.5624176661263061E-4</c:v>
                </c:pt>
                <c:pt idx="127">
                  <c:v>4.4869050869081675E-4</c:v>
                </c:pt>
                <c:pt idx="128">
                  <c:v>4.411480801534487E-4</c:v>
                </c:pt>
                <c:pt idx="129">
                  <c:v>4.3361449611566127E-4</c:v>
                </c:pt>
                <c:pt idx="130">
                  <c:v>4.2608977162311018E-4</c:v>
                </c:pt>
                <c:pt idx="131">
                  <c:v>4.1857392169830643E-4</c:v>
                </c:pt>
                <c:pt idx="132">
                  <c:v>4.1106696130586984E-4</c:v>
                </c:pt>
                <c:pt idx="133">
                  <c:v>4.0356890540462279E-4</c:v>
                </c:pt>
                <c:pt idx="134">
                  <c:v>3.9607976886077076E-4</c:v>
                </c:pt>
                <c:pt idx="135">
                  <c:v>3.8859956653472874E-4</c:v>
                </c:pt>
                <c:pt idx="136">
                  <c:v>3.8112831324060154E-4</c:v>
                </c:pt>
                <c:pt idx="137">
                  <c:v>3.7366602372301827E-4</c:v>
                </c:pt>
                <c:pt idx="138">
                  <c:v>3.6621271272082451E-4</c:v>
                </c:pt>
                <c:pt idx="139">
                  <c:v>3.5876839492077206E-4</c:v>
                </c:pt>
                <c:pt idx="140">
                  <c:v>3.5133308494591717E-4</c:v>
                </c:pt>
                <c:pt idx="141">
                  <c:v>3.4390679741353597E-4</c:v>
                </c:pt>
                <c:pt idx="142">
                  <c:v>3.3648954685407129E-4</c:v>
                </c:pt>
                <c:pt idx="143">
                  <c:v>3.2908134780375645E-4</c:v>
                </c:pt>
                <c:pt idx="144">
                  <c:v>3.2168221472355166E-4</c:v>
                </c:pt>
                <c:pt idx="145">
                  <c:v>3.1429216202812776E-4</c:v>
                </c:pt>
                <c:pt idx="146">
                  <c:v>3.0691120413793571E-4</c:v>
                </c:pt>
                <c:pt idx="147">
                  <c:v>2.9953935535184315E-4</c:v>
                </c:pt>
                <c:pt idx="148">
                  <c:v>2.9217663001504871E-4</c:v>
                </c:pt>
                <c:pt idx="149">
                  <c:v>2.8482304235696518E-4</c:v>
                </c:pt>
                <c:pt idx="150">
                  <c:v>2.7747860660700188E-4</c:v>
                </c:pt>
                <c:pt idx="151">
                  <c:v>2.701433369308899E-4</c:v>
                </c:pt>
                <c:pt idx="152">
                  <c:v>2.6281724748278279E-4</c:v>
                </c:pt>
                <c:pt idx="153">
                  <c:v>2.5550035231842322E-4</c:v>
                </c:pt>
                <c:pt idx="154">
                  <c:v>2.4819266551092192E-4</c:v>
                </c:pt>
                <c:pt idx="155">
                  <c:v>2.4089420105811998E-4</c:v>
                </c:pt>
                <c:pt idx="156">
                  <c:v>3.6435034487374354E-4</c:v>
                </c:pt>
                <c:pt idx="157">
                  <c:v>1.1476739157152901E-3</c:v>
                </c:pt>
                <c:pt idx="158">
                  <c:v>1.1511194764034782E-3</c:v>
                </c:pt>
                <c:pt idx="159">
                  <c:v>1.1545553499365535E-3</c:v>
                </c:pt>
                <c:pt idx="160">
                  <c:v>1.1579815211298916E-3</c:v>
                </c:pt>
                <c:pt idx="161">
                  <c:v>1.1613979749031111E-3</c:v>
                </c:pt>
                <c:pt idx="162">
                  <c:v>1.164804696204759E-3</c:v>
                </c:pt>
                <c:pt idx="163">
                  <c:v>1.1682016701049444E-3</c:v>
                </c:pt>
                <c:pt idx="164">
                  <c:v>1.1715888817374689E-3</c:v>
                </c:pt>
                <c:pt idx="165">
                  <c:v>1.1749663162824442E-3</c:v>
                </c:pt>
                <c:pt idx="166">
                  <c:v>1.1783339590415443E-3</c:v>
                </c:pt>
                <c:pt idx="167">
                  <c:v>1.1816917953859224E-3</c:v>
                </c:pt>
                <c:pt idx="168">
                  <c:v>1.1850398107214472E-3</c:v>
                </c:pt>
                <c:pt idx="169">
                  <c:v>1.1883779905813574E-3</c:v>
                </c:pt>
                <c:pt idx="170">
                  <c:v>1.1917063205452161E-3</c:v>
                </c:pt>
                <c:pt idx="171">
                  <c:v>1.1950247862967667E-3</c:v>
                </c:pt>
                <c:pt idx="172">
                  <c:v>1.1983333735487156E-3</c:v>
                </c:pt>
                <c:pt idx="173">
                  <c:v>1.2016320681526929E-3</c:v>
                </c:pt>
                <c:pt idx="174">
                  <c:v>1.2049208559950716E-3</c:v>
                </c:pt>
                <c:pt idx="175">
                  <c:v>1.2081997230490582E-3</c:v>
                </c:pt>
                <c:pt idx="176">
                  <c:v>1.2114686553573104E-3</c:v>
                </c:pt>
                <c:pt idx="177">
                  <c:v>1.2147276390782891E-3</c:v>
                </c:pt>
                <c:pt idx="178">
                  <c:v>1.2179766603994044E-3</c:v>
                </c:pt>
                <c:pt idx="179">
                  <c:v>1.2212157056006659E-3</c:v>
                </c:pt>
                <c:pt idx="180">
                  <c:v>1.2244447610605114E-3</c:v>
                </c:pt>
                <c:pt idx="181">
                  <c:v>1.2276638132036888E-3</c:v>
                </c:pt>
                <c:pt idx="182">
                  <c:v>1.2308728485649345E-3</c:v>
                </c:pt>
                <c:pt idx="183">
                  <c:v>1.234071853731096E-3</c:v>
                </c:pt>
                <c:pt idx="184">
                  <c:v>1.2372608153584791E-3</c:v>
                </c:pt>
                <c:pt idx="185">
                  <c:v>1.2404397202307529E-3</c:v>
                </c:pt>
                <c:pt idx="186">
                  <c:v>1.2436085551605289E-3</c:v>
                </c:pt>
                <c:pt idx="187">
                  <c:v>1.2467673070414576E-3</c:v>
                </c:pt>
                <c:pt idx="188">
                  <c:v>1.2499159628887799E-3</c:v>
                </c:pt>
                <c:pt idx="189">
                  <c:v>1.253054509740878E-3</c:v>
                </c:pt>
                <c:pt idx="190">
                  <c:v>1.2561829347461154E-3</c:v>
                </c:pt>
                <c:pt idx="191">
                  <c:v>1.2593012251281357E-3</c:v>
                </c:pt>
                <c:pt idx="192">
                  <c:v>1.262409368174254E-3</c:v>
                </c:pt>
                <c:pt idx="193">
                  <c:v>1.2655073512701787E-3</c:v>
                </c:pt>
                <c:pt idx="194">
                  <c:v>1.268595161871118E-3</c:v>
                </c:pt>
                <c:pt idx="195">
                  <c:v>1.271672787501732E-3</c:v>
                </c:pt>
                <c:pt idx="196">
                  <c:v>1.2747402157735135E-3</c:v>
                </c:pt>
                <c:pt idx="197">
                  <c:v>1.2777974343790091E-3</c:v>
                </c:pt>
                <c:pt idx="198">
                  <c:v>1.2808444310860173E-3</c:v>
                </c:pt>
                <c:pt idx="199">
                  <c:v>1.283881193737596E-3</c:v>
                </c:pt>
                <c:pt idx="200">
                  <c:v>1.2869077102578563E-3</c:v>
                </c:pt>
                <c:pt idx="201">
                  <c:v>1.2899239686519418E-3</c:v>
                </c:pt>
                <c:pt idx="202">
                  <c:v>1.2929299570118361E-3</c:v>
                </c:pt>
                <c:pt idx="203">
                  <c:v>1.2959256634816202E-3</c:v>
                </c:pt>
                <c:pt idx="204">
                  <c:v>1.2989110763038172E-3</c:v>
                </c:pt>
                <c:pt idx="205">
                  <c:v>1.3018861838135359E-3</c:v>
                </c:pt>
                <c:pt idx="206">
                  <c:v>1.304850974380635E-3</c:v>
                </c:pt>
                <c:pt idx="207">
                  <c:v>1.3078054365081165E-3</c:v>
                </c:pt>
                <c:pt idx="208">
                  <c:v>1.3107495587279458E-3</c:v>
                </c:pt>
                <c:pt idx="209">
                  <c:v>1.3136833296878425E-3</c:v>
                </c:pt>
                <c:pt idx="210">
                  <c:v>1.3166067380934315E-3</c:v>
                </c:pt>
                <c:pt idx="211">
                  <c:v>1.319519772748752E-3</c:v>
                </c:pt>
                <c:pt idx="212">
                  <c:v>1.3224224225041464E-3</c:v>
                </c:pt>
                <c:pt idx="213">
                  <c:v>1.3253146763199594E-3</c:v>
                </c:pt>
                <c:pt idx="214">
                  <c:v>1.3281965232375681E-3</c:v>
                </c:pt>
                <c:pt idx="215">
                  <c:v>1.3310679523446736E-3</c:v>
                </c:pt>
                <c:pt idx="216">
                  <c:v>1.3339289528389656E-3</c:v>
                </c:pt>
                <c:pt idx="217">
                  <c:v>1.3367795139760247E-3</c:v>
                </c:pt>
                <c:pt idx="218">
                  <c:v>1.3396196251272002E-3</c:v>
                </c:pt>
                <c:pt idx="219">
                  <c:v>1.3424492756870174E-3</c:v>
                </c:pt>
                <c:pt idx="220">
                  <c:v>1.3452684551715569E-3</c:v>
                </c:pt>
                <c:pt idx="221">
                  <c:v>1.3480771531779595E-3</c:v>
                </c:pt>
                <c:pt idx="222">
                  <c:v>1.3508753593496556E-3</c:v>
                </c:pt>
                <c:pt idx="223">
                  <c:v>1.3536630634342836E-3</c:v>
                </c:pt>
                <c:pt idx="224">
                  <c:v>1.3564402552663501E-3</c:v>
                </c:pt>
                <c:pt idx="225">
                  <c:v>1.3592069247266234E-3</c:v>
                </c:pt>
                <c:pt idx="226">
                  <c:v>1.3619630618059014E-3</c:v>
                </c:pt>
                <c:pt idx="227">
                  <c:v>1.364708656564427E-3</c:v>
                </c:pt>
                <c:pt idx="228">
                  <c:v>1.3674436991435168E-3</c:v>
                </c:pt>
                <c:pt idx="229">
                  <c:v>1.3701681797539181E-3</c:v>
                </c:pt>
                <c:pt idx="230">
                  <c:v>1.3728820887106002E-3</c:v>
                </c:pt>
                <c:pt idx="231">
                  <c:v>1.3755854163748707E-3</c:v>
                </c:pt>
                <c:pt idx="232">
                  <c:v>1.3782781532121827E-3</c:v>
                </c:pt>
                <c:pt idx="233">
                  <c:v>1.3809602897575102E-3</c:v>
                </c:pt>
                <c:pt idx="234">
                  <c:v>1.3836318166326259E-3</c:v>
                </c:pt>
                <c:pt idx="235">
                  <c:v>1.3862927245345755E-3</c:v>
                </c:pt>
                <c:pt idx="236">
                  <c:v>1.3889430042240969E-3</c:v>
                </c:pt>
                <c:pt idx="237">
                  <c:v>1.3915826465834696E-3</c:v>
                </c:pt>
                <c:pt idx="238">
                  <c:v>1.3942116425297302E-3</c:v>
                </c:pt>
                <c:pt idx="239">
                  <c:v>1.3968299830783154E-3</c:v>
                </c:pt>
                <c:pt idx="240">
                  <c:v>1.3994376593372826E-3</c:v>
                </c:pt>
                <c:pt idx="241">
                  <c:v>1.402034662478395E-3</c:v>
                </c:pt>
                <c:pt idx="242">
                  <c:v>1.4046209837428464E-3</c:v>
                </c:pt>
                <c:pt idx="243">
                  <c:v>1.4071966144760667E-3</c:v>
                </c:pt>
                <c:pt idx="244">
                  <c:v>1.4097615460987103E-3</c:v>
                </c:pt>
                <c:pt idx="245">
                  <c:v>1.4123157700951516E-3</c:v>
                </c:pt>
                <c:pt idx="246">
                  <c:v>1.4148592780307695E-3</c:v>
                </c:pt>
                <c:pt idx="247">
                  <c:v>1.417392061592547E-3</c:v>
                </c:pt>
                <c:pt idx="248">
                  <c:v>1.4199141124790066E-3</c:v>
                </c:pt>
                <c:pt idx="249">
                  <c:v>1.4224254225160687E-3</c:v>
                </c:pt>
                <c:pt idx="250">
                  <c:v>1.4249259836049064E-3</c:v>
                </c:pt>
                <c:pt idx="251">
                  <c:v>1.4274157877103288E-3</c:v>
                </c:pt>
                <c:pt idx="252">
                  <c:v>1.4298948268898215E-3</c:v>
                </c:pt>
                <c:pt idx="253">
                  <c:v>1.4323630932761011E-3</c:v>
                </c:pt>
                <c:pt idx="254">
                  <c:v>1.4348205790771507E-3</c:v>
                </c:pt>
                <c:pt idx="255">
                  <c:v>1.4372672765935596E-3</c:v>
                </c:pt>
                <c:pt idx="256">
                  <c:v>1.4397031781838363E-3</c:v>
                </c:pt>
                <c:pt idx="257">
                  <c:v>1.4421282763280446E-3</c:v>
                </c:pt>
                <c:pt idx="258">
                  <c:v>1.4445425635293968E-3</c:v>
                </c:pt>
                <c:pt idx="259">
                  <c:v>1.4469460324184613E-3</c:v>
                </c:pt>
                <c:pt idx="260">
                  <c:v>1.4493386756779317E-3</c:v>
                </c:pt>
                <c:pt idx="261">
                  <c:v>8.8900703051144475E-4</c:v>
                </c:pt>
                <c:pt idx="262">
                  <c:v>7.937630171298421E-4</c:v>
                </c:pt>
                <c:pt idx="263">
                  <c:v>7.920098121624447E-4</c:v>
                </c:pt>
                <c:pt idx="264">
                  <c:v>7.9025694620007275E-4</c:v>
                </c:pt>
                <c:pt idx="265">
                  <c:v>7.8850442383918834E-4</c:v>
                </c:pt>
                <c:pt idx="266">
                  <c:v>7.8675224971101743E-4</c:v>
                </c:pt>
                <c:pt idx="267">
                  <c:v>7.8500042840046191E-4</c:v>
                </c:pt>
                <c:pt idx="268">
                  <c:v>7.8324896452137971E-4</c:v>
                </c:pt>
                <c:pt idx="269">
                  <c:v>7.8149786265286486E-4</c:v>
                </c:pt>
                <c:pt idx="270">
                  <c:v>7.797471273914211E-4</c:v>
                </c:pt>
                <c:pt idx="271">
                  <c:v>7.7799676331614942E-4</c:v>
                </c:pt>
                <c:pt idx="272">
                  <c:v>7.7624677500038458E-4</c:v>
                </c:pt>
                <c:pt idx="273">
                  <c:v>7.7449716702324145E-4</c:v>
                </c:pt>
                <c:pt idx="274">
                  <c:v>7.7274794393487889E-4</c:v>
                </c:pt>
                <c:pt idx="275">
                  <c:v>7.7099911030283769E-4</c:v>
                </c:pt>
                <c:pt idx="276">
                  <c:v>7.6925067068887854E-4</c:v>
                </c:pt>
                <c:pt idx="277">
                  <c:v>7.675026296257853E-4</c:v>
                </c:pt>
                <c:pt idx="278">
                  <c:v>7.6575499166374461E-4</c:v>
                </c:pt>
                <c:pt idx="279">
                  <c:v>7.6400776132976023E-4</c:v>
                </c:pt>
                <c:pt idx="280">
                  <c:v>7.6226094317399795E-4</c:v>
                </c:pt>
                <c:pt idx="281">
                  <c:v>7.6051454169453331E-4</c:v>
                </c:pt>
                <c:pt idx="282">
                  <c:v>7.5876856142996496E-4</c:v>
                </c:pt>
                <c:pt idx="283">
                  <c:v>7.5702300689570873E-4</c:v>
                </c:pt>
                <c:pt idx="284">
                  <c:v>7.55277882578273E-4</c:v>
                </c:pt>
                <c:pt idx="285">
                  <c:v>7.5353319300466848E-4</c:v>
                </c:pt>
                <c:pt idx="286">
                  <c:v>7.5178894263822765E-4</c:v>
                </c:pt>
                <c:pt idx="287">
                  <c:v>7.5004513601175521E-4</c:v>
                </c:pt>
                <c:pt idx="288">
                  <c:v>7.483017775712017E-4</c:v>
                </c:pt>
                <c:pt idx="289">
                  <c:v>7.4655887181466346E-4</c:v>
                </c:pt>
                <c:pt idx="290">
                  <c:v>7.448164232112392E-4</c:v>
                </c:pt>
                <c:pt idx="291">
                  <c:v>7.4307443622428221E-4</c:v>
                </c:pt>
                <c:pt idx="292">
                  <c:v>7.41332915311331E-4</c:v>
                </c:pt>
                <c:pt idx="293">
                  <c:v>7.3959186493571111E-4</c:v>
                </c:pt>
                <c:pt idx="294">
                  <c:v>7.3785128954340085E-4</c:v>
                </c:pt>
                <c:pt idx="295">
                  <c:v>7.3611119357457067E-4</c:v>
                </c:pt>
                <c:pt idx="296">
                  <c:v>7.3437158146941878E-4</c:v>
                </c:pt>
                <c:pt idx="297">
                  <c:v>7.3263245764493973E-4</c:v>
                </c:pt>
                <c:pt idx="298">
                  <c:v>7.308938265529058E-4</c:v>
                </c:pt>
                <c:pt idx="299">
                  <c:v>7.2915569258139717E-4</c:v>
                </c:pt>
                <c:pt idx="300">
                  <c:v>7.274180601705843E-4</c:v>
                </c:pt>
                <c:pt idx="301">
                  <c:v>7.2568093371432746E-4</c:v>
                </c:pt>
                <c:pt idx="302">
                  <c:v>7.2394431760650774E-4</c:v>
                </c:pt>
                <c:pt idx="303">
                  <c:v>7.2220821625834652E-4</c:v>
                </c:pt>
                <c:pt idx="304">
                  <c:v>7.2047263404634992E-4</c:v>
                </c:pt>
                <c:pt idx="305">
                  <c:v>7.1873757535281108E-4</c:v>
                </c:pt>
                <c:pt idx="306">
                  <c:v>7.1700304456578934E-4</c:v>
                </c:pt>
                <c:pt idx="307">
                  <c:v>7.1526904605022368E-4</c:v>
                </c:pt>
                <c:pt idx="308">
                  <c:v>7.1353558415944429E-4</c:v>
                </c:pt>
                <c:pt idx="309">
                  <c:v>7.1180266326417024E-4</c:v>
                </c:pt>
                <c:pt idx="310">
                  <c:v>7.1007028771774561E-4</c:v>
                </c:pt>
                <c:pt idx="311">
                  <c:v>7.0833846185613947E-4</c:v>
                </c:pt>
                <c:pt idx="312">
                  <c:v>7.0660719002690886E-4</c:v>
                </c:pt>
                <c:pt idx="313">
                  <c:v>7.0487647656602981E-4</c:v>
                </c:pt>
                <c:pt idx="314">
                  <c:v>7.0314632579211722E-4</c:v>
                </c:pt>
                <c:pt idx="315">
                  <c:v>7.0141674202955223E-4</c:v>
                </c:pt>
                <c:pt idx="316">
                  <c:v>6.9968772959116965E-4</c:v>
                </c:pt>
                <c:pt idx="317">
                  <c:v>6.9795929280136448E-4</c:v>
                </c:pt>
                <c:pt idx="318">
                  <c:v>6.9623143593822157E-4</c:v>
                </c:pt>
                <c:pt idx="319">
                  <c:v>6.9450416332035581E-4</c:v>
                </c:pt>
                <c:pt idx="320">
                  <c:v>6.9277747922583122E-4</c:v>
                </c:pt>
                <c:pt idx="321">
                  <c:v>6.9105138793276732E-4</c:v>
                </c:pt>
                <c:pt idx="322">
                  <c:v>6.8932589374237629E-4</c:v>
                </c:pt>
                <c:pt idx="323">
                  <c:v>6.8760100089802767E-4</c:v>
                </c:pt>
                <c:pt idx="324">
                  <c:v>6.8587671368358638E-4</c:v>
                </c:pt>
                <c:pt idx="325">
                  <c:v>6.8415303634819513E-4</c:v>
                </c:pt>
                <c:pt idx="326">
                  <c:v>6.8242997314679754E-4</c:v>
                </c:pt>
                <c:pt idx="327">
                  <c:v>6.807075283285155E-4</c:v>
                </c:pt>
                <c:pt idx="328">
                  <c:v>6.7898570613091069E-4</c:v>
                </c:pt>
                <c:pt idx="329">
                  <c:v>6.7726451079156563E-4</c:v>
                </c:pt>
                <c:pt idx="330">
                  <c:v>6.755439465248661E-4</c:v>
                </c:pt>
                <c:pt idx="331">
                  <c:v>6.7382401756260063E-4</c:v>
                </c:pt>
                <c:pt idx="332">
                  <c:v>6.7210472811338184E-4</c:v>
                </c:pt>
                <c:pt idx="333">
                  <c:v>6.7038608239739644E-4</c:v>
                </c:pt>
                <c:pt idx="334">
                  <c:v>6.686680845943288E-4</c:v>
                </c:pt>
                <c:pt idx="335">
                  <c:v>6.6695073891858553E-4</c:v>
                </c:pt>
                <c:pt idx="336">
                  <c:v>6.6523404954404314E-4</c:v>
                </c:pt>
                <c:pt idx="337">
                  <c:v>6.6351802066774712E-4</c:v>
                </c:pt>
                <c:pt idx="338">
                  <c:v>6.6180265645199299E-4</c:v>
                </c:pt>
                <c:pt idx="339">
                  <c:v>6.6008796107646511E-4</c:v>
                </c:pt>
                <c:pt idx="340">
                  <c:v>6.5837393868609789E-4</c:v>
                </c:pt>
                <c:pt idx="341">
                  <c:v>6.5666059346055489E-4</c:v>
                </c:pt>
                <c:pt idx="342">
                  <c:v>6.5494792953900427E-4</c:v>
                </c:pt>
                <c:pt idx="343">
                  <c:v>6.5323595106057258E-4</c:v>
                </c:pt>
                <c:pt idx="344">
                  <c:v>6.5152466216443494E-4</c:v>
                </c:pt>
                <c:pt idx="345">
                  <c:v>6.4981406698392391E-4</c:v>
                </c:pt>
                <c:pt idx="346">
                  <c:v>6.4810416964084655E-4</c:v>
                </c:pt>
                <c:pt idx="347">
                  <c:v>6.4639497423960718E-4</c:v>
                </c:pt>
                <c:pt idx="348">
                  <c:v>6.4468648491934621E-4</c:v>
                </c:pt>
                <c:pt idx="349">
                  <c:v>6.4297870575554666E-4</c:v>
                </c:pt>
                <c:pt idx="350">
                  <c:v>6.4127164085262672E-4</c:v>
                </c:pt>
                <c:pt idx="351">
                  <c:v>6.3956529432077081E-4</c:v>
                </c:pt>
                <c:pt idx="352">
                  <c:v>6.3785967021810774E-4</c:v>
                </c:pt>
                <c:pt idx="353">
                  <c:v>6.3615477262587289E-4</c:v>
                </c:pt>
                <c:pt idx="354">
                  <c:v>6.3445060563692424E-4</c:v>
                </c:pt>
                <c:pt idx="355">
                  <c:v>6.327471732861939E-4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AA-4729-9A04-994272BA153E}"/>
            </c:ext>
          </c:extLst>
        </c:ser>
        <c:ser>
          <c:idx val="1"/>
          <c:order val="1"/>
          <c:tx>
            <c:strRef>
              <c:f>'Daily Forward Rates'!$Q$1</c:f>
              <c:strCache>
                <c:ptCount val="1"/>
                <c:pt idx="0">
                  <c:v>3m-1m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Rates'!$Q$2:$Q$357</c:f>
              <c:numCache>
                <c:formatCode>0.00%</c:formatCode>
                <c:ptCount val="356"/>
                <c:pt idx="0">
                  <c:v>5.2539612115241538E-4</c:v>
                </c:pt>
                <c:pt idx="1">
                  <c:v>5.8470915922291186E-4</c:v>
                </c:pt>
                <c:pt idx="2">
                  <c:v>6.4395765776072145E-4</c:v>
                </c:pt>
                <c:pt idx="3">
                  <c:v>7.0313915741066629E-4</c:v>
                </c:pt>
                <c:pt idx="4">
                  <c:v>7.6225120330984317E-4</c:v>
                </c:pt>
                <c:pt idx="5">
                  <c:v>8.2132809347434943E-4</c:v>
                </c:pt>
                <c:pt idx="6">
                  <c:v>8.8032481133220458E-4</c:v>
                </c:pt>
                <c:pt idx="7">
                  <c:v>9.3925488357713902E-4</c:v>
                </c:pt>
                <c:pt idx="8">
                  <c:v>9.9811694056174682E-4</c:v>
                </c:pt>
                <c:pt idx="9">
                  <c:v>1.0569096151684179E-3</c:v>
                </c:pt>
                <c:pt idx="10">
                  <c:v>1.115631542954066E-3</c:v>
                </c:pt>
                <c:pt idx="11">
                  <c:v>1.1742813620748867E-3</c:v>
                </c:pt>
                <c:pt idx="12">
                  <c:v>1.2328577134599963E-3</c:v>
                </c:pt>
                <c:pt idx="13">
                  <c:v>1.0600869661114044E-3</c:v>
                </c:pt>
                <c:pt idx="14">
                  <c:v>9.8656878929729089E-4</c:v>
                </c:pt>
                <c:pt idx="15">
                  <c:v>9.9895830714442566E-4</c:v>
                </c:pt>
                <c:pt idx="16">
                  <c:v>1.0113238443580468E-3</c:v>
                </c:pt>
                <c:pt idx="17">
                  <c:v>1.0236651466786068E-3</c:v>
                </c:pt>
                <c:pt idx="18">
                  <c:v>1.0359819605296611E-3</c:v>
                </c:pt>
                <c:pt idx="19">
                  <c:v>1.0482740330873333E-3</c:v>
                </c:pt>
                <c:pt idx="20">
                  <c:v>1.0605411121761277E-3</c:v>
                </c:pt>
                <c:pt idx="21">
                  <c:v>1.0727829463036409E-3</c:v>
                </c:pt>
                <c:pt idx="22">
                  <c:v>1.0849992847184707E-3</c:v>
                </c:pt>
                <c:pt idx="23">
                  <c:v>1.0975922135284359E-3</c:v>
                </c:pt>
                <c:pt idx="24">
                  <c:v>1.1100066617441319E-3</c:v>
                </c:pt>
                <c:pt idx="25">
                  <c:v>1.1222557960401322E-3</c:v>
                </c:pt>
                <c:pt idx="26">
                  <c:v>1.0624998407455476E-3</c:v>
                </c:pt>
                <c:pt idx="27">
                  <c:v>1.013461340466093E-3</c:v>
                </c:pt>
                <c:pt idx="28">
                  <c:v>1.0164226433106993E-3</c:v>
                </c:pt>
                <c:pt idx="29">
                  <c:v>1.0193754329150331E-3</c:v>
                </c:pt>
                <c:pt idx="30">
                  <c:v>1.0223196836511052E-3</c:v>
                </c:pt>
                <c:pt idx="31">
                  <c:v>1.0252553699719689E-3</c:v>
                </c:pt>
                <c:pt idx="32">
                  <c:v>1.0281824664290923E-3</c:v>
                </c:pt>
                <c:pt idx="33">
                  <c:v>1.0311009476955089E-3</c:v>
                </c:pt>
                <c:pt idx="34">
                  <c:v>1.0340107884847828E-3</c:v>
                </c:pt>
                <c:pt idx="35">
                  <c:v>1.0369119636494117E-3</c:v>
                </c:pt>
                <c:pt idx="36">
                  <c:v>1.0400326085300907E-3</c:v>
                </c:pt>
                <c:pt idx="37">
                  <c:v>1.0430385126307985E-3</c:v>
                </c:pt>
                <c:pt idx="38">
                  <c:v>1.0459509685462054E-3</c:v>
                </c:pt>
                <c:pt idx="39">
                  <c:v>1.0488562263998615E-3</c:v>
                </c:pt>
                <c:pt idx="40">
                  <c:v>1.0517542693051982E-3</c:v>
                </c:pt>
                <c:pt idx="41">
                  <c:v>1.054645080491419E-3</c:v>
                </c:pt>
                <c:pt idx="42">
                  <c:v>1.0575286432282643E-3</c:v>
                </c:pt>
                <c:pt idx="43">
                  <c:v>1.0604049408607166E-3</c:v>
                </c:pt>
                <c:pt idx="44">
                  <c:v>1.0632739568148114E-3</c:v>
                </c:pt>
                <c:pt idx="45">
                  <c:v>1.0661356744818516E-3</c:v>
                </c:pt>
                <c:pt idx="46">
                  <c:v>1.0689900774499654E-3</c:v>
                </c:pt>
                <c:pt idx="47">
                  <c:v>1.0718371492609707E-3</c:v>
                </c:pt>
                <c:pt idx="48">
                  <c:v>1.0746768735608869E-3</c:v>
                </c:pt>
                <c:pt idx="49">
                  <c:v>1.0776690546564043E-3</c:v>
                </c:pt>
                <c:pt idx="50">
                  <c:v>1.0805740416360218E-3</c:v>
                </c:pt>
                <c:pt idx="51">
                  <c:v>1.0834109412299099E-3</c:v>
                </c:pt>
                <c:pt idx="52">
                  <c:v>1.0020273817787743E-3</c:v>
                </c:pt>
                <c:pt idx="53">
                  <c:v>9.374080403709191E-4</c:v>
                </c:pt>
                <c:pt idx="54">
                  <c:v>9.3477981149876072E-4</c:v>
                </c:pt>
                <c:pt idx="55">
                  <c:v>9.3215131667323536E-4</c:v>
                </c:pt>
                <c:pt idx="56">
                  <c:v>9.2952256974746308E-4</c:v>
                </c:pt>
                <c:pt idx="57">
                  <c:v>9.2689358443563338E-4</c:v>
                </c:pt>
                <c:pt idx="58">
                  <c:v>9.2426437456193111E-4</c:v>
                </c:pt>
                <c:pt idx="59">
                  <c:v>9.2163495381738028E-4</c:v>
                </c:pt>
                <c:pt idx="60">
                  <c:v>9.1900533599142964E-4</c:v>
                </c:pt>
                <c:pt idx="61">
                  <c:v>9.1637553479248166E-4</c:v>
                </c:pt>
                <c:pt idx="62">
                  <c:v>9.1386741526961954E-4</c:v>
                </c:pt>
                <c:pt idx="63">
                  <c:v>9.112949874680483E-4</c:v>
                </c:pt>
                <c:pt idx="64">
                  <c:v>9.0867536345319924E-4</c:v>
                </c:pt>
                <c:pt idx="65">
                  <c:v>9.0605582346597185E-4</c:v>
                </c:pt>
                <c:pt idx="66">
                  <c:v>9.0343637981382674E-4</c:v>
                </c:pt>
                <c:pt idx="67">
                  <c:v>9.0081704481001154E-4</c:v>
                </c:pt>
                <c:pt idx="68">
                  <c:v>8.9819783072145679E-4</c:v>
                </c:pt>
                <c:pt idx="69">
                  <c:v>8.9557874982667748E-4</c:v>
                </c:pt>
                <c:pt idx="70">
                  <c:v>8.9295981441575925E-4</c:v>
                </c:pt>
                <c:pt idx="71">
                  <c:v>8.9034103669774836E-4</c:v>
                </c:pt>
                <c:pt idx="72">
                  <c:v>8.8772242893957881E-4</c:v>
                </c:pt>
                <c:pt idx="73">
                  <c:v>8.8510400337344503E-4</c:v>
                </c:pt>
                <c:pt idx="74">
                  <c:v>8.8248577220260624E-4</c:v>
                </c:pt>
                <c:pt idx="75">
                  <c:v>8.7996593375224905E-4</c:v>
                </c:pt>
                <c:pt idx="76">
                  <c:v>8.7739331964844028E-4</c:v>
                </c:pt>
                <c:pt idx="77">
                  <c:v>8.7478275058140709E-4</c:v>
                </c:pt>
                <c:pt idx="78">
                  <c:v>8.7217253704125614E-4</c:v>
                </c:pt>
                <c:pt idx="79">
                  <c:v>8.6956269044971904E-4</c:v>
                </c:pt>
                <c:pt idx="80">
                  <c:v>8.6695322213590706E-4</c:v>
                </c:pt>
                <c:pt idx="81">
                  <c:v>8.6434414354471731E-4</c:v>
                </c:pt>
                <c:pt idx="82">
                  <c:v>8.6173546595894393E-4</c:v>
                </c:pt>
                <c:pt idx="83">
                  <c:v>8.591272007829609E-4</c:v>
                </c:pt>
                <c:pt idx="84">
                  <c:v>8.5651935930535633E-4</c:v>
                </c:pt>
                <c:pt idx="85">
                  <c:v>8.5391195290155167E-4</c:v>
                </c:pt>
                <c:pt idx="86">
                  <c:v>8.5130499283698341E-4</c:v>
                </c:pt>
                <c:pt idx="87">
                  <c:v>8.4869849043497231E-4</c:v>
                </c:pt>
                <c:pt idx="88">
                  <c:v>8.461748749847911E-4</c:v>
                </c:pt>
                <c:pt idx="89">
                  <c:v>8.4360648307381381E-4</c:v>
                </c:pt>
                <c:pt idx="90">
                  <c:v>8.4100637403661249E-4</c:v>
                </c:pt>
                <c:pt idx="91">
                  <c:v>8.3840683316278516E-4</c:v>
                </c:pt>
                <c:pt idx="92">
                  <c:v>8.3580787121411565E-4</c:v>
                </c:pt>
                <c:pt idx="93">
                  <c:v>8.3320949893503013E-4</c:v>
                </c:pt>
                <c:pt idx="94">
                  <c:v>8.3061172706416081E-4</c:v>
                </c:pt>
                <c:pt idx="95">
                  <c:v>8.2801456634592693E-4</c:v>
                </c:pt>
                <c:pt idx="96">
                  <c:v>8.2541802748422807E-4</c:v>
                </c:pt>
                <c:pt idx="97">
                  <c:v>8.2282212117716982E-4</c:v>
                </c:pt>
                <c:pt idx="98">
                  <c:v>8.202268581286587E-4</c:v>
                </c:pt>
                <c:pt idx="99">
                  <c:v>8.1763224900206072E-4</c:v>
                </c:pt>
                <c:pt idx="100">
                  <c:v>8.1503830446654629E-4</c:v>
                </c:pt>
                <c:pt idx="101">
                  <c:v>8.1251633602151541E-4</c:v>
                </c:pt>
                <c:pt idx="102">
                  <c:v>8.0995540302553071E-4</c:v>
                </c:pt>
                <c:pt idx="103">
                  <c:v>8.0736720509971133E-4</c:v>
                </c:pt>
                <c:pt idx="104">
                  <c:v>8.1014973788167549E-4</c:v>
                </c:pt>
                <c:pt idx="105">
                  <c:v>8.4017427082384855E-4</c:v>
                </c:pt>
                <c:pt idx="106">
                  <c:v>8.3827248785480965E-4</c:v>
                </c:pt>
                <c:pt idx="107">
                  <c:v>8.3637052414677407E-4</c:v>
                </c:pt>
                <c:pt idx="108">
                  <c:v>8.3446838724283295E-4</c:v>
                </c:pt>
                <c:pt idx="109">
                  <c:v>8.3256608477292118E-4</c:v>
                </c:pt>
                <c:pt idx="110">
                  <c:v>8.3066362428012991E-4</c:v>
                </c:pt>
                <c:pt idx="111">
                  <c:v>8.2876101337122851E-4</c:v>
                </c:pt>
                <c:pt idx="112">
                  <c:v>8.2685825958931161E-4</c:v>
                </c:pt>
                <c:pt idx="113">
                  <c:v>8.2495537049484188E-4</c:v>
                </c:pt>
                <c:pt idx="114">
                  <c:v>8.2395521259135893E-4</c:v>
                </c:pt>
                <c:pt idx="115">
                  <c:v>8.2244883202860913E-4</c:v>
                </c:pt>
                <c:pt idx="116">
                  <c:v>8.2058752691825318E-4</c:v>
                </c:pt>
                <c:pt idx="117">
                  <c:v>8.1872655241304118E-4</c:v>
                </c:pt>
                <c:pt idx="118">
                  <c:v>8.1686591378098833E-4</c:v>
                </c:pt>
                <c:pt idx="119">
                  <c:v>8.1500561617431355E-4</c:v>
                </c:pt>
                <c:pt idx="120">
                  <c:v>8.1314566480892789E-4</c:v>
                </c:pt>
                <c:pt idx="121">
                  <c:v>8.1128606488337432E-4</c:v>
                </c:pt>
                <c:pt idx="122">
                  <c:v>8.0942682157303381E-4</c:v>
                </c:pt>
                <c:pt idx="123">
                  <c:v>8.0756794008802341E-4</c:v>
                </c:pt>
                <c:pt idx="124">
                  <c:v>8.0570942555162686E-4</c:v>
                </c:pt>
                <c:pt idx="125">
                  <c:v>8.0385128319712326E-4</c:v>
                </c:pt>
                <c:pt idx="126">
                  <c:v>8.0199351813042136E-4</c:v>
                </c:pt>
                <c:pt idx="127">
                  <c:v>8.0013613555585117E-4</c:v>
                </c:pt>
                <c:pt idx="128">
                  <c:v>7.9827914059669991E-4</c:v>
                </c:pt>
                <c:pt idx="129">
                  <c:v>7.964225384283416E-4</c:v>
                </c:pt>
                <c:pt idx="130">
                  <c:v>7.9456633416828334E-4</c:v>
                </c:pt>
                <c:pt idx="131">
                  <c:v>7.927105329513795E-4</c:v>
                </c:pt>
                <c:pt idx="132">
                  <c:v>7.9085513992985593E-4</c:v>
                </c:pt>
                <c:pt idx="133">
                  <c:v>7.8900016022120933E-4</c:v>
                </c:pt>
                <c:pt idx="134">
                  <c:v>7.8714559891398736E-4</c:v>
                </c:pt>
                <c:pt idx="135">
                  <c:v>7.8529146117199689E-4</c:v>
                </c:pt>
                <c:pt idx="136">
                  <c:v>7.8343775206062699E-4</c:v>
                </c:pt>
                <c:pt idx="137">
                  <c:v>7.8158447669737438E-4</c:v>
                </c:pt>
                <c:pt idx="138">
                  <c:v>7.797316401765772E-4</c:v>
                </c:pt>
                <c:pt idx="139">
                  <c:v>7.7787924758099258E-4</c:v>
                </c:pt>
                <c:pt idx="140">
                  <c:v>7.7602730401074918E-4</c:v>
                </c:pt>
                <c:pt idx="141">
                  <c:v>7.74175814519662E-4</c:v>
                </c:pt>
                <c:pt idx="142">
                  <c:v>7.7232478419049164E-4</c:v>
                </c:pt>
                <c:pt idx="143">
                  <c:v>7.7047421807704616E-4</c:v>
                </c:pt>
                <c:pt idx="144">
                  <c:v>7.6862412129103871E-4</c:v>
                </c:pt>
                <c:pt idx="145">
                  <c:v>7.6677449878786302E-4</c:v>
                </c:pt>
                <c:pt idx="146">
                  <c:v>7.6492535571396139E-4</c:v>
                </c:pt>
                <c:pt idx="147">
                  <c:v>7.6307669705368356E-4</c:v>
                </c:pt>
                <c:pt idx="148">
                  <c:v>7.6122852785504708E-4</c:v>
                </c:pt>
                <c:pt idx="149">
                  <c:v>7.593808531429283E-4</c:v>
                </c:pt>
                <c:pt idx="150">
                  <c:v>7.5753367794219664E-4</c:v>
                </c:pt>
                <c:pt idx="151">
                  <c:v>7.5568700729508262E-4</c:v>
                </c:pt>
                <c:pt idx="152">
                  <c:v>7.5384084616278088E-4</c:v>
                </c:pt>
                <c:pt idx="153">
                  <c:v>7.5199519958752889E-4</c:v>
                </c:pt>
                <c:pt idx="154">
                  <c:v>7.5015007255945648E-4</c:v>
                </c:pt>
                <c:pt idx="155">
                  <c:v>7.483054700629134E-4</c:v>
                </c:pt>
                <c:pt idx="156">
                  <c:v>7.481886496990553E-4</c:v>
                </c:pt>
                <c:pt idx="157">
                  <c:v>7.5676188656392807E-4</c:v>
                </c:pt>
                <c:pt idx="158">
                  <c:v>7.5501136536886698E-4</c:v>
                </c:pt>
                <c:pt idx="159">
                  <c:v>7.5326037403590507E-4</c:v>
                </c:pt>
                <c:pt idx="160">
                  <c:v>7.5150892098807542E-4</c:v>
                </c:pt>
                <c:pt idx="161">
                  <c:v>7.4975701475259865E-4</c:v>
                </c:pt>
                <c:pt idx="162">
                  <c:v>7.4800466375828795E-4</c:v>
                </c:pt>
                <c:pt idx="163">
                  <c:v>7.462518764802667E-4</c:v>
                </c:pt>
                <c:pt idx="164">
                  <c:v>7.4449866138209114E-4</c:v>
                </c:pt>
                <c:pt idx="165">
                  <c:v>7.4274502688098654E-4</c:v>
                </c:pt>
                <c:pt idx="166">
                  <c:v>7.409909814520832E-4</c:v>
                </c:pt>
                <c:pt idx="167">
                  <c:v>7.3923653350682628E-4</c:v>
                </c:pt>
                <c:pt idx="168">
                  <c:v>7.3748169150875814E-4</c:v>
                </c:pt>
                <c:pt idx="169">
                  <c:v>7.3572646385775681E-4</c:v>
                </c:pt>
                <c:pt idx="170">
                  <c:v>7.3397085897105446E-4</c:v>
                </c:pt>
                <c:pt idx="171">
                  <c:v>7.3221488527167727E-4</c:v>
                </c:pt>
                <c:pt idx="172">
                  <c:v>7.3045855116526948E-4</c:v>
                </c:pt>
                <c:pt idx="173">
                  <c:v>7.2870186506908408E-4</c:v>
                </c:pt>
                <c:pt idx="174">
                  <c:v>7.2694483534244819E-4</c:v>
                </c:pt>
                <c:pt idx="175">
                  <c:v>7.2518747040260789E-4</c:v>
                </c:pt>
                <c:pt idx="176">
                  <c:v>7.2342977863205926E-4</c:v>
                </c:pt>
                <c:pt idx="177">
                  <c:v>7.2167176839015718E-4</c:v>
                </c:pt>
                <c:pt idx="178">
                  <c:v>7.1991344805939078E-4</c:v>
                </c:pt>
                <c:pt idx="179">
                  <c:v>7.1815482599332098E-4</c:v>
                </c:pt>
                <c:pt idx="180">
                  <c:v>7.1639591057445079E-4</c:v>
                </c:pt>
                <c:pt idx="181">
                  <c:v>7.1463671012739205E-4</c:v>
                </c:pt>
                <c:pt idx="182">
                  <c:v>7.1287723300569178E-4</c:v>
                </c:pt>
                <c:pt idx="183">
                  <c:v>7.1111748755134374E-4</c:v>
                </c:pt>
                <c:pt idx="184">
                  <c:v>7.0935748208315191E-4</c:v>
                </c:pt>
                <c:pt idx="185">
                  <c:v>7.0759722494310312E-4</c:v>
                </c:pt>
                <c:pt idx="186">
                  <c:v>7.058367244384342E-4</c:v>
                </c:pt>
                <c:pt idx="187">
                  <c:v>7.0407598887061579E-4</c:v>
                </c:pt>
                <c:pt idx="188">
                  <c:v>7.0231502656424583E-4</c:v>
                </c:pt>
                <c:pt idx="189">
                  <c:v>7.0055384580920005E-4</c:v>
                </c:pt>
                <c:pt idx="190">
                  <c:v>6.9879245488957409E-4</c:v>
                </c:pt>
                <c:pt idx="191">
                  <c:v>6.9703086209524368E-4</c:v>
                </c:pt>
                <c:pt idx="192">
                  <c:v>6.9526907570449659E-4</c:v>
                </c:pt>
                <c:pt idx="193">
                  <c:v>6.9350710397827336E-4</c:v>
                </c:pt>
                <c:pt idx="194">
                  <c:v>6.9174495518908863E-4</c:v>
                </c:pt>
                <c:pt idx="195">
                  <c:v>6.8998263758050099E-4</c:v>
                </c:pt>
                <c:pt idx="196">
                  <c:v>6.8822015940765008E-4</c:v>
                </c:pt>
                <c:pt idx="197">
                  <c:v>6.8645752891988848E-4</c:v>
                </c:pt>
                <c:pt idx="198">
                  <c:v>6.8469475431447852E-4</c:v>
                </c:pt>
                <c:pt idx="199">
                  <c:v>6.8293184388128897E-4</c:v>
                </c:pt>
                <c:pt idx="200">
                  <c:v>6.8116880577126504E-4</c:v>
                </c:pt>
                <c:pt idx="201">
                  <c:v>6.7940564824532645E-4</c:v>
                </c:pt>
                <c:pt idx="202">
                  <c:v>6.7764237948337441E-4</c:v>
                </c:pt>
                <c:pt idx="203">
                  <c:v>6.7587900767687031E-4</c:v>
                </c:pt>
                <c:pt idx="204">
                  <c:v>6.7411554103462973E-4</c:v>
                </c:pt>
                <c:pt idx="205">
                  <c:v>6.7235198771918581E-4</c:v>
                </c:pt>
                <c:pt idx="206">
                  <c:v>6.7058835592199301E-4</c:v>
                </c:pt>
                <c:pt idx="207">
                  <c:v>6.6882465378820949E-4</c:v>
                </c:pt>
                <c:pt idx="208">
                  <c:v>6.6706088948034759E-4</c:v>
                </c:pt>
                <c:pt idx="209">
                  <c:v>6.6529707116672054E-4</c:v>
                </c:pt>
                <c:pt idx="210">
                  <c:v>6.6353320696353746E-4</c:v>
                </c:pt>
                <c:pt idx="211">
                  <c:v>6.6176930502751669E-4</c:v>
                </c:pt>
                <c:pt idx="212">
                  <c:v>6.6000537348065436E-4</c:v>
                </c:pt>
                <c:pt idx="213">
                  <c:v>6.5824142041021744E-4</c:v>
                </c:pt>
                <c:pt idx="214">
                  <c:v>6.5647745397293122E-4</c:v>
                </c:pt>
                <c:pt idx="215">
                  <c:v>6.5471348224448861E-4</c:v>
                </c:pt>
                <c:pt idx="216">
                  <c:v>6.5294951332371676E-4</c:v>
                </c:pt>
                <c:pt idx="217">
                  <c:v>6.5118555528629468E-4</c:v>
                </c:pt>
                <c:pt idx="218">
                  <c:v>6.4942161623687128E-4</c:v>
                </c:pt>
                <c:pt idx="219">
                  <c:v>6.4765770422216262E-4</c:v>
                </c:pt>
                <c:pt idx="220">
                  <c:v>6.4589382728892641E-4</c:v>
                </c:pt>
                <c:pt idx="221">
                  <c:v>6.4412999354176298E-4</c:v>
                </c:pt>
                <c:pt idx="222">
                  <c:v>6.4236621096375873E-4</c:v>
                </c:pt>
                <c:pt idx="223">
                  <c:v>6.4060248763058575E-4</c:v>
                </c:pt>
                <c:pt idx="224">
                  <c:v>6.3883883156003185E-4</c:v>
                </c:pt>
                <c:pt idx="225">
                  <c:v>6.3707525075832466E-4</c:v>
                </c:pt>
                <c:pt idx="226">
                  <c:v>6.3531175325481914E-4</c:v>
                </c:pt>
                <c:pt idx="227">
                  <c:v>6.3354834703258783E-4</c:v>
                </c:pt>
                <c:pt idx="228">
                  <c:v>6.3178504010361763E-4</c:v>
                </c:pt>
                <c:pt idx="229">
                  <c:v>6.3002184042783294E-4</c:v>
                </c:pt>
                <c:pt idx="230">
                  <c:v>6.2825875600565351E-4</c:v>
                </c:pt>
                <c:pt idx="231">
                  <c:v>6.2649579477959405E-4</c:v>
                </c:pt>
                <c:pt idx="232">
                  <c:v>6.2473296473274098E-4</c:v>
                </c:pt>
                <c:pt idx="233">
                  <c:v>6.2297027377866687E-4</c:v>
                </c:pt>
                <c:pt idx="234">
                  <c:v>6.2120772988885631E-4</c:v>
                </c:pt>
                <c:pt idx="235">
                  <c:v>6.194453409827036E-4</c:v>
                </c:pt>
                <c:pt idx="236">
                  <c:v>6.1768311497956141E-4</c:v>
                </c:pt>
                <c:pt idx="237">
                  <c:v>6.1592105979882406E-4</c:v>
                </c:pt>
                <c:pt idx="238">
                  <c:v>6.1415918334251085E-4</c:v>
                </c:pt>
                <c:pt idx="239">
                  <c:v>6.1239749348367123E-4</c:v>
                </c:pt>
                <c:pt idx="240">
                  <c:v>6.1063599812433839E-4</c:v>
                </c:pt>
                <c:pt idx="241">
                  <c:v>6.0887470516071684E-4</c:v>
                </c:pt>
                <c:pt idx="242">
                  <c:v>6.0711362241958056E-4</c:v>
                </c:pt>
                <c:pt idx="243">
                  <c:v>6.0535275778555303E-4</c:v>
                </c:pt>
                <c:pt idx="244">
                  <c:v>6.0359211909119526E-4</c:v>
                </c:pt>
                <c:pt idx="245">
                  <c:v>6.0183171419219555E-4</c:v>
                </c:pt>
                <c:pt idx="246">
                  <c:v>6.0007155088637187E-4</c:v>
                </c:pt>
                <c:pt idx="247">
                  <c:v>5.9831163702363244E-4</c:v>
                </c:pt>
                <c:pt idx="248">
                  <c:v>5.9655198040179519E-4</c:v>
                </c:pt>
                <c:pt idx="249">
                  <c:v>5.9479258883023828E-4</c:v>
                </c:pt>
                <c:pt idx="250">
                  <c:v>5.9303347006624263E-4</c:v>
                </c:pt>
                <c:pt idx="251">
                  <c:v>5.9127463192500118E-4</c:v>
                </c:pt>
                <c:pt idx="252">
                  <c:v>5.8951608218116291E-4</c:v>
                </c:pt>
                <c:pt idx="253">
                  <c:v>5.8775782856305969E-4</c:v>
                </c:pt>
                <c:pt idx="254">
                  <c:v>5.8599987883957427E-4</c:v>
                </c:pt>
                <c:pt idx="255">
                  <c:v>5.8424224076219361E-4</c:v>
                </c:pt>
                <c:pt idx="256">
                  <c:v>5.8248492205346947E-4</c:v>
                </c:pt>
                <c:pt idx="257">
                  <c:v>5.8072793043016657E-4</c:v>
                </c:pt>
                <c:pt idx="258">
                  <c:v>5.7897127359746864E-4</c:v>
                </c:pt>
                <c:pt idx="259">
                  <c:v>5.7721495928372835E-4</c:v>
                </c:pt>
                <c:pt idx="260">
                  <c:v>5.7545899515359239E-4</c:v>
                </c:pt>
                <c:pt idx="261">
                  <c:v>5.8119038914561383E-4</c:v>
                </c:pt>
                <c:pt idx="262">
                  <c:v>5.8079265124601209E-4</c:v>
                </c:pt>
                <c:pt idx="263">
                  <c:v>5.7915623297354057E-4</c:v>
                </c:pt>
                <c:pt idx="264">
                  <c:v>5.7752055319477275E-4</c:v>
                </c:pt>
                <c:pt idx="265">
                  <c:v>5.7588561623411749E-4</c:v>
                </c:pt>
                <c:pt idx="266">
                  <c:v>5.7425142643912491E-4</c:v>
                </c:pt>
                <c:pt idx="267">
                  <c:v>5.7261798808208586E-4</c:v>
                </c:pt>
                <c:pt idx="268">
                  <c:v>5.7098530548162219E-4</c:v>
                </c:pt>
                <c:pt idx="269">
                  <c:v>5.6935338294475391E-4</c:v>
                </c:pt>
                <c:pt idx="270">
                  <c:v>5.6772222475536677E-4</c:v>
                </c:pt>
                <c:pt idx="271">
                  <c:v>5.6609183517417061E-4</c:v>
                </c:pt>
                <c:pt idx="272">
                  <c:v>5.6446221850819239E-4</c:v>
                </c:pt>
                <c:pt idx="273">
                  <c:v>5.6283337901815583E-4</c:v>
                </c:pt>
                <c:pt idx="274">
                  <c:v>5.6120532093584252E-4</c:v>
                </c:pt>
                <c:pt idx="275">
                  <c:v>5.5957804854511739E-4</c:v>
                </c:pt>
                <c:pt idx="276">
                  <c:v>5.5795156608932917E-4</c:v>
                </c:pt>
                <c:pt idx="277">
                  <c:v>5.5632587780606035E-4</c:v>
                </c:pt>
                <c:pt idx="278">
                  <c:v>5.5470098789811573E-4</c:v>
                </c:pt>
                <c:pt idx="279">
                  <c:v>5.5307690063780002E-4</c:v>
                </c:pt>
                <c:pt idx="280">
                  <c:v>5.5145362022215871E-4</c:v>
                </c:pt>
                <c:pt idx="281">
                  <c:v>5.4983115084244333E-4</c:v>
                </c:pt>
                <c:pt idx="282">
                  <c:v>5.4820949674778269E-4</c:v>
                </c:pt>
                <c:pt idx="283">
                  <c:v>5.4658866207733803E-4</c:v>
                </c:pt>
                <c:pt idx="284">
                  <c:v>5.4496865104550901E-4</c:v>
                </c:pt>
                <c:pt idx="285">
                  <c:v>5.4334946786670224E-4</c:v>
                </c:pt>
                <c:pt idx="286">
                  <c:v>5.4173111665690998E-4</c:v>
                </c:pt>
                <c:pt idx="287">
                  <c:v>5.4011360162475874E-4</c:v>
                </c:pt>
                <c:pt idx="288">
                  <c:v>5.3849692690938894E-4</c:v>
                </c:pt>
                <c:pt idx="289">
                  <c:v>5.3688109666732292E-4</c:v>
                </c:pt>
                <c:pt idx="290">
                  <c:v>5.3526611504928212E-4</c:v>
                </c:pt>
                <c:pt idx="291">
                  <c:v>5.3365198618283982E-4</c:v>
                </c:pt>
                <c:pt idx="292">
                  <c:v>5.3203871421293736E-4</c:v>
                </c:pt>
                <c:pt idx="293">
                  <c:v>5.30426303255567E-4</c:v>
                </c:pt>
                <c:pt idx="294">
                  <c:v>5.2881475739777195E-4</c:v>
                </c:pt>
                <c:pt idx="295">
                  <c:v>5.272040807960815E-4</c:v>
                </c:pt>
                <c:pt idx="296">
                  <c:v>5.2559427753173793E-4</c:v>
                </c:pt>
                <c:pt idx="297">
                  <c:v>5.2398535169179833E-4</c:v>
                </c:pt>
                <c:pt idx="298">
                  <c:v>5.2237730734594479E-4</c:v>
                </c:pt>
                <c:pt idx="299">
                  <c:v>5.2077014861595661E-4</c:v>
                </c:pt>
                <c:pt idx="300">
                  <c:v>5.1916387953099274E-4</c:v>
                </c:pt>
                <c:pt idx="301">
                  <c:v>5.1755850417810334E-4</c:v>
                </c:pt>
                <c:pt idx="302">
                  <c:v>5.1595402659801448E-4</c:v>
                </c:pt>
                <c:pt idx="303">
                  <c:v>5.1435045086621611E-4</c:v>
                </c:pt>
                <c:pt idx="304">
                  <c:v>5.1274778099447832E-4</c:v>
                </c:pt>
                <c:pt idx="305">
                  <c:v>5.11146021023548E-4</c:v>
                </c:pt>
                <c:pt idx="306">
                  <c:v>5.0954517497679708E-4</c:v>
                </c:pt>
                <c:pt idx="307">
                  <c:v>5.079452469065257E-4</c:v>
                </c:pt>
                <c:pt idx="308">
                  <c:v>5.0634624076664747E-4</c:v>
                </c:pt>
                <c:pt idx="309">
                  <c:v>5.0474816059790234E-4</c:v>
                </c:pt>
                <c:pt idx="310">
                  <c:v>5.0315101038890531E-4</c:v>
                </c:pt>
                <c:pt idx="311">
                  <c:v>5.0155479413410003E-4</c:v>
                </c:pt>
                <c:pt idx="312">
                  <c:v>4.9995951579316633E-4</c:v>
                </c:pt>
                <c:pt idx="313">
                  <c:v>4.9836517936052704E-4</c:v>
                </c:pt>
                <c:pt idx="314">
                  <c:v>4.9677178878429484E-4</c:v>
                </c:pt>
                <c:pt idx="315">
                  <c:v>4.9517934804732544E-4</c:v>
                </c:pt>
                <c:pt idx="316">
                  <c:v>4.9358786107456254E-4</c:v>
                </c:pt>
                <c:pt idx="317">
                  <c:v>4.9199733180833177E-4</c:v>
                </c:pt>
                <c:pt idx="318">
                  <c:v>4.9040776420832682E-4</c:v>
                </c:pt>
                <c:pt idx="319">
                  <c:v>4.8881916217633631E-4</c:v>
                </c:pt>
                <c:pt idx="320">
                  <c:v>4.8723152965470667E-4</c:v>
                </c:pt>
                <c:pt idx="321">
                  <c:v>4.8564487051625665E-4</c:v>
                </c:pt>
                <c:pt idx="322">
                  <c:v>4.8405918872650167E-4</c:v>
                </c:pt>
                <c:pt idx="323">
                  <c:v>4.8247448812353821E-4</c:v>
                </c:pt>
                <c:pt idx="324">
                  <c:v>4.8089077262653684E-4</c:v>
                </c:pt>
                <c:pt idx="325">
                  <c:v>4.7930804610257088E-4</c:v>
                </c:pt>
                <c:pt idx="326">
                  <c:v>4.7772631244764191E-4</c:v>
                </c:pt>
                <c:pt idx="327">
                  <c:v>4.7614557549408715E-4</c:v>
                </c:pt>
                <c:pt idx="328">
                  <c:v>4.7456583912634104E-4</c:v>
                </c:pt>
                <c:pt idx="329">
                  <c:v>4.72987107188301E-4</c:v>
                </c:pt>
                <c:pt idx="330">
                  <c:v>4.7140938351231121E-4</c:v>
                </c:pt>
                <c:pt idx="331">
                  <c:v>4.6983267194227601E-4</c:v>
                </c:pt>
                <c:pt idx="332">
                  <c:v>4.6825697631052571E-4</c:v>
                </c:pt>
                <c:pt idx="333">
                  <c:v>4.6668230042044845E-4</c:v>
                </c:pt>
                <c:pt idx="334">
                  <c:v>4.6510864809279351E-4</c:v>
                </c:pt>
                <c:pt idx="335">
                  <c:v>4.6353602313674303E-4</c:v>
                </c:pt>
                <c:pt idx="336">
                  <c:v>4.6196442932094212E-4</c:v>
                </c:pt>
                <c:pt idx="337">
                  <c:v>4.6039387047772107E-4</c:v>
                </c:pt>
                <c:pt idx="338">
                  <c:v>4.5882435034100971E-4</c:v>
                </c:pt>
                <c:pt idx="339">
                  <c:v>4.5725587271418233E-4</c:v>
                </c:pt>
                <c:pt idx="340">
                  <c:v>4.5568844133694886E-4</c:v>
                </c:pt>
                <c:pt idx="341">
                  <c:v>4.5412206000691735E-4</c:v>
                </c:pt>
                <c:pt idx="342">
                  <c:v>4.5255673242324684E-4</c:v>
                </c:pt>
                <c:pt idx="343">
                  <c:v>4.5099246236040419E-4</c:v>
                </c:pt>
                <c:pt idx="344">
                  <c:v>4.4942925352912944E-4</c:v>
                </c:pt>
                <c:pt idx="345">
                  <c:v>4.4786710966336629E-4</c:v>
                </c:pt>
                <c:pt idx="346">
                  <c:v>4.463060344970099E-4</c:v>
                </c:pt>
                <c:pt idx="347">
                  <c:v>4.4474603169451093E-4</c:v>
                </c:pt>
                <c:pt idx="348">
                  <c:v>4.4318710500717423E-4</c:v>
                </c:pt>
                <c:pt idx="349">
                  <c:v>4.4162925809364262E-4</c:v>
                </c:pt>
                <c:pt idx="350">
                  <c:v>4.4007249465310289E-4</c:v>
                </c:pt>
                <c:pt idx="351">
                  <c:v>4.3851681836158674E-4</c:v>
                </c:pt>
                <c:pt idx="352">
                  <c:v>4.3696223288932495E-4</c:v>
                </c:pt>
                <c:pt idx="353">
                  <c:v>4.3540874189499507E-4</c:v>
                </c:pt>
                <c:pt idx="354">
                  <c:v>4.3385634901987186E-4</c:v>
                </c:pt>
                <c:pt idx="355">
                  <c:v>4.3230505793420693E-4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AA-4729-9A04-994272BA153E}"/>
            </c:ext>
          </c:extLst>
        </c:ser>
        <c:ser>
          <c:idx val="2"/>
          <c:order val="2"/>
          <c:tx>
            <c:strRef>
              <c:f>'Daily Forward Rates'!$R$1</c:f>
              <c:strCache>
                <c:ptCount val="1"/>
                <c:pt idx="0">
                  <c:v>3m-1d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Rates'!$R$2:$R$357</c:f>
              <c:numCache>
                <c:formatCode>0.00%</c:formatCode>
                <c:ptCount val="356"/>
                <c:pt idx="0">
                  <c:v>1.7688318487141252E-4</c:v>
                </c:pt>
                <c:pt idx="1">
                  <c:v>5.7491858074727037E-4</c:v>
                </c:pt>
                <c:pt idx="2">
                  <c:v>9.6957968359409272E-4</c:v>
                </c:pt>
                <c:pt idx="3">
                  <c:v>1.3638490170325701E-3</c:v>
                </c:pt>
                <c:pt idx="4">
                  <c:v>1.7577178653572466E-3</c:v>
                </c:pt>
                <c:pt idx="5">
                  <c:v>1.7057523039510601E-3</c:v>
                </c:pt>
                <c:pt idx="6">
                  <c:v>1.9414105902798573E-3</c:v>
                </c:pt>
                <c:pt idx="7">
                  <c:v>2.1768285983178974E-3</c:v>
                </c:pt>
                <c:pt idx="8">
                  <c:v>2.4120032638847641E-3</c:v>
                </c:pt>
                <c:pt idx="9">
                  <c:v>2.6469315284443386E-3</c:v>
                </c:pt>
                <c:pt idx="10">
                  <c:v>2.8816103392495102E-3</c:v>
                </c:pt>
                <c:pt idx="11">
                  <c:v>3.1160366493422041E-3</c:v>
                </c:pt>
                <c:pt idx="12">
                  <c:v>3.3502074176922844E-3</c:v>
                </c:pt>
                <c:pt idx="13">
                  <c:v>2.9680349364031508E-3</c:v>
                </c:pt>
                <c:pt idx="14">
                  <c:v>2.9171624359279405E-3</c:v>
                </c:pt>
                <c:pt idx="15">
                  <c:v>3.1061616400004551E-3</c:v>
                </c:pt>
                <c:pt idx="16">
                  <c:v>3.2949501857953978E-3</c:v>
                </c:pt>
                <c:pt idx="17">
                  <c:v>3.4835261234203059E-3</c:v>
                </c:pt>
                <c:pt idx="18">
                  <c:v>3.6718875069018699E-3</c:v>
                </c:pt>
                <c:pt idx="19">
                  <c:v>3.860032394307527E-3</c:v>
                </c:pt>
                <c:pt idx="20">
                  <c:v>4.0479588477049244E-3</c:v>
                </c:pt>
                <c:pt idx="21">
                  <c:v>4.2356649332429622E-3</c:v>
                </c:pt>
                <c:pt idx="22">
                  <c:v>4.4231487211402291E-3</c:v>
                </c:pt>
                <c:pt idx="23">
                  <c:v>3.7025776201002718E-3</c:v>
                </c:pt>
                <c:pt idx="24">
                  <c:v>3.4365915510256168E-3</c:v>
                </c:pt>
                <c:pt idx="25">
                  <c:v>3.518651288981451E-3</c:v>
                </c:pt>
                <c:pt idx="26">
                  <c:v>3.0332471715134798E-3</c:v>
                </c:pt>
                <c:pt idx="27">
                  <c:v>2.6900717250918534E-3</c:v>
                </c:pt>
                <c:pt idx="28">
                  <c:v>2.7724615151342967E-3</c:v>
                </c:pt>
                <c:pt idx="29">
                  <c:v>2.854757211753052E-3</c:v>
                </c:pt>
                <c:pt idx="30">
                  <c:v>2.9369584738590596E-3</c:v>
                </c:pt>
                <c:pt idx="31">
                  <c:v>3.0190649611910869E-3</c:v>
                </c:pt>
                <c:pt idx="32">
                  <c:v>3.1010763341073264E-3</c:v>
                </c:pt>
                <c:pt idx="33">
                  <c:v>3.1829922538632698E-3</c:v>
                </c:pt>
                <c:pt idx="34">
                  <c:v>3.2648123823801403E-3</c:v>
                </c:pt>
                <c:pt idx="35">
                  <c:v>3.3465363823606924E-3</c:v>
                </c:pt>
                <c:pt idx="36">
                  <c:v>3.1062965200865204E-3</c:v>
                </c:pt>
                <c:pt idx="37">
                  <c:v>3.0385117970440773E-3</c:v>
                </c:pt>
                <c:pt idx="38">
                  <c:v>3.095976197260035E-3</c:v>
                </c:pt>
                <c:pt idx="39">
                  <c:v>3.1533735588349203E-3</c:v>
                </c:pt>
                <c:pt idx="40">
                  <c:v>3.2107037261830396E-3</c:v>
                </c:pt>
                <c:pt idx="41">
                  <c:v>3.2679665441875949E-3</c:v>
                </c:pt>
                <c:pt idx="42">
                  <c:v>3.325161858194918E-3</c:v>
                </c:pt>
                <c:pt idx="43">
                  <c:v>3.3822895136960615E-3</c:v>
                </c:pt>
                <c:pt idx="44">
                  <c:v>3.4393493568130838E-3</c:v>
                </c:pt>
                <c:pt idx="45">
                  <c:v>3.4963412337490896E-3</c:v>
                </c:pt>
                <c:pt idx="46">
                  <c:v>3.5532649913844958E-3</c:v>
                </c:pt>
                <c:pt idx="47">
                  <c:v>3.6101204766691986E-3</c:v>
                </c:pt>
                <c:pt idx="48">
                  <c:v>3.666907537213028E-3</c:v>
                </c:pt>
                <c:pt idx="49">
                  <c:v>3.5608087612667601E-3</c:v>
                </c:pt>
                <c:pt idx="50">
                  <c:v>3.5446742295002533E-3</c:v>
                </c:pt>
                <c:pt idx="51">
                  <c:v>3.5923318784436553E-3</c:v>
                </c:pt>
                <c:pt idx="52">
                  <c:v>2.1052102048353082E-3</c:v>
                </c:pt>
                <c:pt idx="53">
                  <c:v>1.0031580602136228E-3</c:v>
                </c:pt>
                <c:pt idx="54">
                  <c:v>1.0524833062463303E-3</c:v>
                </c:pt>
                <c:pt idx="55">
                  <c:v>1.1017497937023009E-3</c:v>
                </c:pt>
                <c:pt idx="56">
                  <c:v>1.150957421684709E-3</c:v>
                </c:pt>
                <c:pt idx="57">
                  <c:v>1.2001060896498529E-3</c:v>
                </c:pt>
                <c:pt idx="58">
                  <c:v>1.2491956972334912E-3</c:v>
                </c:pt>
                <c:pt idx="59">
                  <c:v>1.298226144401355E-3</c:v>
                </c:pt>
                <c:pt idx="60">
                  <c:v>1.3471973313507364E-3</c:v>
                </c:pt>
                <c:pt idx="61">
                  <c:v>1.3961091585278675E-3</c:v>
                </c:pt>
                <c:pt idx="62">
                  <c:v>1.3459304904460991E-3</c:v>
                </c:pt>
                <c:pt idx="63">
                  <c:v>1.3514358688571093E-3</c:v>
                </c:pt>
                <c:pt idx="64">
                  <c:v>1.3958866312077274E-3</c:v>
                </c:pt>
                <c:pt idx="65">
                  <c:v>1.4402833255582649E-3</c:v>
                </c:pt>
                <c:pt idx="66">
                  <c:v>1.4846258734385609E-3</c:v>
                </c:pt>
                <c:pt idx="67">
                  <c:v>1.5289141966042148E-3</c:v>
                </c:pt>
                <c:pt idx="68">
                  <c:v>1.5731482170308238E-3</c:v>
                </c:pt>
                <c:pt idx="69">
                  <c:v>1.617327856960258E-3</c:v>
                </c:pt>
                <c:pt idx="70">
                  <c:v>1.6614530385996758E-3</c:v>
                </c:pt>
                <c:pt idx="71">
                  <c:v>1.7055236847756429E-3</c:v>
                </c:pt>
                <c:pt idx="72">
                  <c:v>1.7495397182568512E-3</c:v>
                </c:pt>
                <c:pt idx="73">
                  <c:v>1.7935010620898466E-3</c:v>
                </c:pt>
                <c:pt idx="74">
                  <c:v>1.8374076395701218E-3</c:v>
                </c:pt>
                <c:pt idx="75">
                  <c:v>1.8143114304759941E-3</c:v>
                </c:pt>
                <c:pt idx="76">
                  <c:v>1.8292821608005341E-3</c:v>
                </c:pt>
                <c:pt idx="77">
                  <c:v>1.8706388698330745E-3</c:v>
                </c:pt>
                <c:pt idx="78">
                  <c:v>1.9119437746965631E-3</c:v>
                </c:pt>
                <c:pt idx="79">
                  <c:v>1.9531968099229767E-3</c:v>
                </c:pt>
                <c:pt idx="80">
                  <c:v>1.9943979098185106E-3</c:v>
                </c:pt>
                <c:pt idx="81">
                  <c:v>2.0355470090598661E-3</c:v>
                </c:pt>
                <c:pt idx="82">
                  <c:v>2.0766440427289722E-3</c:v>
                </c:pt>
                <c:pt idx="83">
                  <c:v>2.1176889456009373E-3</c:v>
                </c:pt>
                <c:pt idx="84">
                  <c:v>2.158681653267127E-3</c:v>
                </c:pt>
                <c:pt idx="85">
                  <c:v>2.1996221009541912E-3</c:v>
                </c:pt>
                <c:pt idx="86">
                  <c:v>2.2405102243113935E-3</c:v>
                </c:pt>
                <c:pt idx="87">
                  <c:v>2.2813459594337275E-3</c:v>
                </c:pt>
                <c:pt idx="88">
                  <c:v>2.2735536466820076E-3</c:v>
                </c:pt>
                <c:pt idx="89">
                  <c:v>2.2935940369730595E-3</c:v>
                </c:pt>
                <c:pt idx="90">
                  <c:v>2.3328039365799746E-3</c:v>
                </c:pt>
                <c:pt idx="91">
                  <c:v>2.3719632697913745E-3</c:v>
                </c:pt>
                <c:pt idx="92">
                  <c:v>2.4110719788675676E-3</c:v>
                </c:pt>
                <c:pt idx="93">
                  <c:v>2.4501300066246227E-3</c:v>
                </c:pt>
                <c:pt idx="94">
                  <c:v>2.4891372958322847E-3</c:v>
                </c:pt>
                <c:pt idx="95">
                  <c:v>2.5280937898218385E-3</c:v>
                </c:pt>
                <c:pt idx="96">
                  <c:v>2.5669994315887963E-3</c:v>
                </c:pt>
                <c:pt idx="97">
                  <c:v>2.6058541646554814E-3</c:v>
                </c:pt>
                <c:pt idx="98">
                  <c:v>2.6446579326310539E-3</c:v>
                </c:pt>
                <c:pt idx="99">
                  <c:v>2.6834106792172907E-3</c:v>
                </c:pt>
                <c:pt idx="100">
                  <c:v>2.7221123486659282E-3</c:v>
                </c:pt>
                <c:pt idx="101">
                  <c:v>2.7236407135359901E-3</c:v>
                </c:pt>
                <c:pt idx="102">
                  <c:v>2.7465565356710187E-3</c:v>
                </c:pt>
                <c:pt idx="103">
                  <c:v>2.7841321546069019E-3</c:v>
                </c:pt>
                <c:pt idx="104">
                  <c:v>2.5977184480676027E-3</c:v>
                </c:pt>
                <c:pt idx="105">
                  <c:v>1.2922464297398274E-3</c:v>
                </c:pt>
                <c:pt idx="106">
                  <c:v>1.3308772472909423E-3</c:v>
                </c:pt>
                <c:pt idx="107">
                  <c:v>1.3694573360124272E-3</c:v>
                </c:pt>
                <c:pt idx="108">
                  <c:v>1.4079866453082443E-3</c:v>
                </c:pt>
                <c:pt idx="109">
                  <c:v>1.4464651244202736E-3</c:v>
                </c:pt>
                <c:pt idx="110">
                  <c:v>1.4848927233255919E-3</c:v>
                </c:pt>
                <c:pt idx="111">
                  <c:v>1.5232693917754947E-3</c:v>
                </c:pt>
                <c:pt idx="112">
                  <c:v>1.5615950798165378E-3</c:v>
                </c:pt>
                <c:pt idx="113">
                  <c:v>1.5998697377441889E-3</c:v>
                </c:pt>
                <c:pt idx="114">
                  <c:v>1.2175674273526664E-3</c:v>
                </c:pt>
                <c:pt idx="115">
                  <c:v>1.0791955746410238E-3</c:v>
                </c:pt>
                <c:pt idx="116">
                  <c:v>1.107606797423135E-3</c:v>
                </c:pt>
                <c:pt idx="117">
                  <c:v>1.1359810656020562E-3</c:v>
                </c:pt>
                <c:pt idx="118">
                  <c:v>1.1643183593619752E-3</c:v>
                </c:pt>
                <c:pt idx="119">
                  <c:v>1.1926186585628912E-3</c:v>
                </c:pt>
                <c:pt idx="120">
                  <c:v>1.2208819433368844E-3</c:v>
                </c:pt>
                <c:pt idx="121">
                  <c:v>1.2491081935439574E-3</c:v>
                </c:pt>
                <c:pt idx="122">
                  <c:v>1.2772973896924798E-3</c:v>
                </c:pt>
                <c:pt idx="123">
                  <c:v>1.3054495120997829E-3</c:v>
                </c:pt>
                <c:pt idx="124">
                  <c:v>1.3335645408805788E-3</c:v>
                </c:pt>
                <c:pt idx="125">
                  <c:v>1.3616424568095413E-3</c:v>
                </c:pt>
                <c:pt idx="126">
                  <c:v>1.3896832403776614E-3</c:v>
                </c:pt>
                <c:pt idx="127">
                  <c:v>1.417686872371187E-3</c:v>
                </c:pt>
                <c:pt idx="128">
                  <c:v>1.4456533331942897E-3</c:v>
                </c:pt>
                <c:pt idx="129">
                  <c:v>1.4735826040557995E-3</c:v>
                </c:pt>
                <c:pt idx="130">
                  <c:v>1.5014746658635406E-3</c:v>
                </c:pt>
                <c:pt idx="131">
                  <c:v>1.5293294993169136E-3</c:v>
                </c:pt>
                <c:pt idx="132">
                  <c:v>1.557147085879472E-3</c:v>
                </c:pt>
                <c:pt idx="133">
                  <c:v>1.5849274066211325E-3</c:v>
                </c:pt>
                <c:pt idx="134">
                  <c:v>1.6126704429533373E-3</c:v>
                </c:pt>
                <c:pt idx="135">
                  <c:v>1.6403761759170576E-3</c:v>
                </c:pt>
                <c:pt idx="136">
                  <c:v>1.6680445873116061E-3</c:v>
                </c:pt>
                <c:pt idx="137">
                  <c:v>1.6956756587163252E-3</c:v>
                </c:pt>
                <c:pt idx="138">
                  <c:v>1.7232693714153147E-3</c:v>
                </c:pt>
                <c:pt idx="139">
                  <c:v>1.7508257074973395E-3</c:v>
                </c:pt>
                <c:pt idx="140">
                  <c:v>1.7783446487906751E-3</c:v>
                </c:pt>
                <c:pt idx="141">
                  <c:v>1.8058261768457082E-3</c:v>
                </c:pt>
                <c:pt idx="142">
                  <c:v>1.8332702740232951E-3</c:v>
                </c:pt>
                <c:pt idx="143">
                  <c:v>1.8606769222964288E-3</c:v>
                </c:pt>
                <c:pt idx="144">
                  <c:v>1.8880461039854392E-3</c:v>
                </c:pt>
                <c:pt idx="145">
                  <c:v>1.9153778009649118E-3</c:v>
                </c:pt>
                <c:pt idx="146">
                  <c:v>1.942671995983556E-3</c:v>
                </c:pt>
                <c:pt idx="147">
                  <c:v>1.9699286714717074E-3</c:v>
                </c:pt>
                <c:pt idx="148">
                  <c:v>1.9971478096049641E-3</c:v>
                </c:pt>
                <c:pt idx="149">
                  <c:v>2.0243293933867659E-3</c:v>
                </c:pt>
                <c:pt idx="150">
                  <c:v>2.0514734053979564E-3</c:v>
                </c:pt>
                <c:pt idx="151">
                  <c:v>2.0785798285782864E-3</c:v>
                </c:pt>
                <c:pt idx="152">
                  <c:v>2.1056486454333403E-3</c:v>
                </c:pt>
                <c:pt idx="153">
                  <c:v>2.1326798393312661E-3</c:v>
                </c:pt>
                <c:pt idx="154">
                  <c:v>2.1596733933333875E-3</c:v>
                </c:pt>
                <c:pt idx="155">
                  <c:v>2.1866292902463155E-3</c:v>
                </c:pt>
                <c:pt idx="156">
                  <c:v>1.8388007549278024E-3</c:v>
                </c:pt>
                <c:pt idx="157">
                  <c:v>-3.7064806210082568E-4</c:v>
                </c:pt>
                <c:pt idx="158">
                  <c:v>-3.2256332045700609E-4</c:v>
                </c:pt>
                <c:pt idx="159">
                  <c:v>-2.7454811000368617E-4</c:v>
                </c:pt>
                <c:pt idx="160">
                  <c:v>-2.2660250413982647E-4</c:v>
                </c:pt>
                <c:pt idx="161">
                  <c:v>-1.7872657506031592E-4</c:v>
                </c:pt>
                <c:pt idx="162">
                  <c:v>-1.3092039507001108E-4</c:v>
                </c:pt>
                <c:pt idx="163">
                  <c:v>-8.3184036595337907E-5</c:v>
                </c:pt>
                <c:pt idx="164">
                  <c:v>-3.5517570823873079E-5</c:v>
                </c:pt>
                <c:pt idx="165">
                  <c:v>1.2078930252124032E-5</c:v>
                </c:pt>
                <c:pt idx="166">
                  <c:v>5.9605396041342851E-5</c:v>
                </c:pt>
                <c:pt idx="167">
                  <c:v>1.0706175511885491E-4</c:v>
                </c:pt>
                <c:pt idx="168">
                  <c:v>1.5444793731016204E-4</c:v>
                </c:pt>
                <c:pt idx="169">
                  <c:v>2.0176387235971982E-4</c:v>
                </c:pt>
                <c:pt idx="170">
                  <c:v>2.4900948982093524E-4</c:v>
                </c:pt>
                <c:pt idx="171">
                  <c:v>2.9618472057291179E-4</c:v>
                </c:pt>
                <c:pt idx="172">
                  <c:v>3.4328949460324387E-4</c:v>
                </c:pt>
                <c:pt idx="173">
                  <c:v>3.903237433815071E-4</c:v>
                </c:pt>
                <c:pt idx="174">
                  <c:v>4.3728739747998097E-4</c:v>
                </c:pt>
                <c:pt idx="175">
                  <c:v>4.841803887966345E-4</c:v>
                </c:pt>
                <c:pt idx="176">
                  <c:v>5.3100264905577704E-4</c:v>
                </c:pt>
                <c:pt idx="177">
                  <c:v>5.7775410986013465E-4</c:v>
                </c:pt>
                <c:pt idx="178">
                  <c:v>6.2443470414389607E-4</c:v>
                </c:pt>
                <c:pt idx="179">
                  <c:v>6.7104436390344468E-4</c:v>
                </c:pt>
                <c:pt idx="180">
                  <c:v>7.1758302265190199E-4</c:v>
                </c:pt>
                <c:pt idx="181">
                  <c:v>7.6405061298190358E-4</c:v>
                </c:pt>
                <c:pt idx="182">
                  <c:v>8.1044706885809864E-4</c:v>
                </c:pt>
                <c:pt idx="183">
                  <c:v>8.5677232403095355E-4</c:v>
                </c:pt>
                <c:pt idx="184">
                  <c:v>9.0302631215249257E-4</c:v>
                </c:pt>
                <c:pt idx="185">
                  <c:v>9.4920896817150824E-4</c:v>
                </c:pt>
                <c:pt idx="186">
                  <c:v>9.9532022615105714E-4</c:v>
                </c:pt>
                <c:pt idx="187">
                  <c:v>1.041360021653559E-3</c:v>
                </c:pt>
                <c:pt idx="188">
                  <c:v>1.0873282893036143E-3</c:v>
                </c:pt>
                <c:pt idx="189">
                  <c:v>1.1332249651035964E-3</c:v>
                </c:pt>
                <c:pt idx="190">
                  <c:v>1.1790499848995939E-3</c:v>
                </c:pt>
                <c:pt idx="191">
                  <c:v>1.2248032843234918E-3</c:v>
                </c:pt>
                <c:pt idx="192">
                  <c:v>1.2704848004428462E-3</c:v>
                </c:pt>
                <c:pt idx="193">
                  <c:v>1.3160944693237295E-3</c:v>
                </c:pt>
                <c:pt idx="194">
                  <c:v>1.3616322286068086E-3</c:v>
                </c:pt>
                <c:pt idx="195">
                  <c:v>1.4070980149602091E-3</c:v>
                </c:pt>
                <c:pt idx="196">
                  <c:v>1.4524917664472115E-3</c:v>
                </c:pt>
                <c:pt idx="197">
                  <c:v>1.4978134209747695E-3</c:v>
                </c:pt>
                <c:pt idx="198">
                  <c:v>1.5430629162298884E-3</c:v>
                </c:pt>
                <c:pt idx="199">
                  <c:v>1.5882401913294292E-3</c:v>
                </c:pt>
                <c:pt idx="200">
                  <c:v>1.6333451844003644E-3</c:v>
                </c:pt>
                <c:pt idx="201">
                  <c:v>1.6783778351673953E-3</c:v>
                </c:pt>
                <c:pt idx="202">
                  <c:v>1.7233380823306055E-3</c:v>
                </c:pt>
                <c:pt idx="203">
                  <c:v>1.7682258660488906E-3</c:v>
                </c:pt>
                <c:pt idx="204">
                  <c:v>1.8130411262611626E-3</c:v>
                </c:pt>
                <c:pt idx="205">
                  <c:v>1.8577838027326668E-3</c:v>
                </c:pt>
                <c:pt idx="206">
                  <c:v>1.9024538366701205E-3</c:v>
                </c:pt>
                <c:pt idx="207">
                  <c:v>1.9470511682208522E-3</c:v>
                </c:pt>
                <c:pt idx="208">
                  <c:v>1.9915757392225605E-3</c:v>
                </c:pt>
                <c:pt idx="209">
                  <c:v>2.0360274904246412E-3</c:v>
                </c:pt>
                <c:pt idx="210">
                  <c:v>2.0804063640526629E-3</c:v>
                </c:pt>
                <c:pt idx="211">
                  <c:v>2.1247123021295999E-3</c:v>
                </c:pt>
                <c:pt idx="212">
                  <c:v>2.1689452464815767E-3</c:v>
                </c:pt>
                <c:pt idx="213">
                  <c:v>2.2131051403993587E-3</c:v>
                </c:pt>
                <c:pt idx="214">
                  <c:v>2.2571919260969547E-3</c:v>
                </c:pt>
                <c:pt idx="215">
                  <c:v>2.3012055475076995E-3</c:v>
                </c:pt>
                <c:pt idx="216">
                  <c:v>2.3451459474071248E-3</c:v>
                </c:pt>
                <c:pt idx="217">
                  <c:v>2.3890130701511719E-3</c:v>
                </c:pt>
                <c:pt idx="218">
                  <c:v>2.432806859829495E-3</c:v>
                </c:pt>
                <c:pt idx="219">
                  <c:v>2.4765272603233246E-3</c:v>
                </c:pt>
                <c:pt idx="220">
                  <c:v>2.5201742170248426E-3</c:v>
                </c:pt>
                <c:pt idx="221">
                  <c:v>2.563747674220497E-3</c:v>
                </c:pt>
                <c:pt idx="222">
                  <c:v>2.6072475779277057E-3</c:v>
                </c:pt>
                <c:pt idx="223">
                  <c:v>2.6506738730060417E-3</c:v>
                </c:pt>
                <c:pt idx="224">
                  <c:v>2.6940265058954804E-3</c:v>
                </c:pt>
                <c:pt idx="225">
                  <c:v>2.7373054227639443E-3</c:v>
                </c:pt>
                <c:pt idx="226">
                  <c:v>2.7805105695709112E-3</c:v>
                </c:pt>
                <c:pt idx="227">
                  <c:v>2.8236418938215602E-3</c:v>
                </c:pt>
                <c:pt idx="228">
                  <c:v>2.8666993418574593E-3</c:v>
                </c:pt>
                <c:pt idx="229">
                  <c:v>2.9096828617974149E-3</c:v>
                </c:pt>
                <c:pt idx="230">
                  <c:v>2.9525924005908422E-3</c:v>
                </c:pt>
                <c:pt idx="231">
                  <c:v>2.9954279067559778E-3</c:v>
                </c:pt>
                <c:pt idx="232">
                  <c:v>3.0381893285737413E-3</c:v>
                </c:pt>
                <c:pt idx="233">
                  <c:v>3.0808766140587099E-3</c:v>
                </c:pt>
                <c:pt idx="234">
                  <c:v>3.1234897128290529E-3</c:v>
                </c:pt>
                <c:pt idx="235">
                  <c:v>3.1660285733219676E-3</c:v>
                </c:pt>
                <c:pt idx="236">
                  <c:v>3.2084931457402946E-3</c:v>
                </c:pt>
                <c:pt idx="237">
                  <c:v>3.2508833791117242E-3</c:v>
                </c:pt>
                <c:pt idx="238">
                  <c:v>3.2931992240674834E-3</c:v>
                </c:pt>
                <c:pt idx="239">
                  <c:v>3.3354406309841003E-3</c:v>
                </c:pt>
                <c:pt idx="240">
                  <c:v>3.3776075499602279E-3</c:v>
                </c:pt>
                <c:pt idx="241">
                  <c:v>3.41969993270963E-3</c:v>
                </c:pt>
                <c:pt idx="242">
                  <c:v>3.4617177297477791E-3</c:v>
                </c:pt>
                <c:pt idx="243">
                  <c:v>3.5036608934194552E-3</c:v>
                </c:pt>
                <c:pt idx="244">
                  <c:v>3.5455293748132277E-3</c:v>
                </c:pt>
                <c:pt idx="245">
                  <c:v>3.5873231266675409E-3</c:v>
                </c:pt>
                <c:pt idx="246">
                  <c:v>3.6290421014487512E-3</c:v>
                </c:pt>
                <c:pt idx="247">
                  <c:v>3.6706862513627009E-3</c:v>
                </c:pt>
                <c:pt idx="248">
                  <c:v>3.712255530236179E-3</c:v>
                </c:pt>
                <c:pt idx="249">
                  <c:v>3.7537498906628913E-3</c:v>
                </c:pt>
                <c:pt idx="250">
                  <c:v>3.7951692870890341E-3</c:v>
                </c:pt>
                <c:pt idx="251">
                  <c:v>3.836513672698813E-3</c:v>
                </c:pt>
                <c:pt idx="252">
                  <c:v>3.8777830023378757E-3</c:v>
                </c:pt>
                <c:pt idx="253">
                  <c:v>3.9189772306087098E-3</c:v>
                </c:pt>
                <c:pt idx="254">
                  <c:v>3.9600963117549168E-3</c:v>
                </c:pt>
                <c:pt idx="255">
                  <c:v>4.0011402017451972E-3</c:v>
                </c:pt>
                <c:pt idx="256">
                  <c:v>4.0421088552515319E-3</c:v>
                </c:pt>
                <c:pt idx="257">
                  <c:v>4.0830022288620565E-3</c:v>
                </c:pt>
                <c:pt idx="258">
                  <c:v>4.12382027782765E-3</c:v>
                </c:pt>
                <c:pt idx="259">
                  <c:v>4.1645629591243113E-3</c:v>
                </c:pt>
                <c:pt idx="260">
                  <c:v>4.2052302294270164E-3</c:v>
                </c:pt>
                <c:pt idx="261">
                  <c:v>-1.3197924191931457E-3</c:v>
                </c:pt>
                <c:pt idx="262">
                  <c:v>-2.2147941388242914E-3</c:v>
                </c:pt>
                <c:pt idx="263">
                  <c:v>-2.1828534798864624E-3</c:v>
                </c:pt>
                <c:pt idx="264">
                  <c:v>-2.1509627436456513E-3</c:v>
                </c:pt>
                <c:pt idx="265">
                  <c:v>-2.1191219337026099E-3</c:v>
                </c:pt>
                <c:pt idx="266">
                  <c:v>-2.0873310535712841E-3</c:v>
                </c:pt>
                <c:pt idx="267">
                  <c:v>-2.0555901066382498E-3</c:v>
                </c:pt>
                <c:pt idx="268">
                  <c:v>-2.0238990962321984E-3</c:v>
                </c:pt>
                <c:pt idx="269">
                  <c:v>-1.9922580255139211E-3</c:v>
                </c:pt>
                <c:pt idx="270">
                  <c:v>-1.9606668975689703E-3</c:v>
                </c:pt>
                <c:pt idx="271">
                  <c:v>-1.9291257153786975E-3</c:v>
                </c:pt>
                <c:pt idx="272">
                  <c:v>-1.8976344818260396E-3</c:v>
                </c:pt>
                <c:pt idx="273">
                  <c:v>-1.8661931996376072E-3</c:v>
                </c:pt>
                <c:pt idx="274">
                  <c:v>-1.8348018714937284E-3</c:v>
                </c:pt>
                <c:pt idx="275">
                  <c:v>-1.8034604999473611E-3</c:v>
                </c:pt>
                <c:pt idx="276">
                  <c:v>-1.7721690874241067E-3</c:v>
                </c:pt>
                <c:pt idx="277">
                  <c:v>-1.7409276362743004E-3</c:v>
                </c:pt>
                <c:pt idx="278">
                  <c:v>-1.7097361487151408E-3</c:v>
                </c:pt>
                <c:pt idx="279">
                  <c:v>-1.6785946268827734E-3</c:v>
                </c:pt>
                <c:pt idx="280">
                  <c:v>-1.6475030727859871E-3</c:v>
                </c:pt>
                <c:pt idx="281">
                  <c:v>-1.6164614883351636E-3</c:v>
                </c:pt>
                <c:pt idx="282">
                  <c:v>-1.585469875336476E-3</c:v>
                </c:pt>
                <c:pt idx="283">
                  <c:v>-1.5545282354861023E-3</c:v>
                </c:pt>
                <c:pt idx="284">
                  <c:v>-1.52363657038182E-3</c:v>
                </c:pt>
                <c:pt idx="285">
                  <c:v>-1.4927948815056172E-3</c:v>
                </c:pt>
                <c:pt idx="286">
                  <c:v>-1.4620031702352806E-3</c:v>
                </c:pt>
                <c:pt idx="287">
                  <c:v>-1.4312614378501759E-3</c:v>
                </c:pt>
                <c:pt idx="288">
                  <c:v>-1.400569685502312E-3</c:v>
                </c:pt>
                <c:pt idx="289">
                  <c:v>-1.3699279142800544E-3</c:v>
                </c:pt>
                <c:pt idx="290">
                  <c:v>-1.3393361251038197E-3</c:v>
                </c:pt>
                <c:pt idx="291">
                  <c:v>-1.3087943188593645E-3</c:v>
                </c:pt>
                <c:pt idx="292">
                  <c:v>-1.2783024962645037E-3</c:v>
                </c:pt>
                <c:pt idx="293">
                  <c:v>-1.2478606579676074E-3</c:v>
                </c:pt>
                <c:pt idx="294">
                  <c:v>-1.2174688045012774E-3</c:v>
                </c:pt>
                <c:pt idx="295">
                  <c:v>-1.1871269362880993E-3</c:v>
                </c:pt>
                <c:pt idx="296">
                  <c:v>-1.156835053646485E-3</c:v>
                </c:pt>
                <c:pt idx="297">
                  <c:v>-1.1265931568079784E-3</c:v>
                </c:pt>
                <c:pt idx="298">
                  <c:v>-1.0964012458536398E-3</c:v>
                </c:pt>
                <c:pt idx="299">
                  <c:v>-1.0662593208066173E-3</c:v>
                </c:pt>
                <c:pt idx="300">
                  <c:v>-1.0361673815685035E-3</c:v>
                </c:pt>
                <c:pt idx="301">
                  <c:v>-1.0061254279077267E-3</c:v>
                </c:pt>
                <c:pt idx="302">
                  <c:v>-9.7613345954642577E-4</c:v>
                </c:pt>
                <c:pt idx="303">
                  <c:v>-9.4619147603304532E-4</c:v>
                </c:pt>
                <c:pt idx="304">
                  <c:v>-9.1629947686974744E-4</c:v>
                </c:pt>
                <c:pt idx="305">
                  <c:v>-8.8645746140814108E-4</c:v>
                </c:pt>
                <c:pt idx="306">
                  <c:v>-8.5666542893040459E-4</c:v>
                </c:pt>
                <c:pt idx="307">
                  <c:v>-8.2692337857975112E-4</c:v>
                </c:pt>
                <c:pt idx="308">
                  <c:v>-7.9723130943573639E-4</c:v>
                </c:pt>
                <c:pt idx="309">
                  <c:v>-7.6758922041580274E-4</c:v>
                </c:pt>
                <c:pt idx="310">
                  <c:v>-7.379971103968902E-4</c:v>
                </c:pt>
                <c:pt idx="311">
                  <c:v>-7.0845497809961938E-4</c:v>
                </c:pt>
                <c:pt idx="312">
                  <c:v>-6.7896282216936554E-4</c:v>
                </c:pt>
                <c:pt idx="313">
                  <c:v>-6.495206411299137E-4</c:v>
                </c:pt>
                <c:pt idx="314">
                  <c:v>-6.2012843340667617E-4</c:v>
                </c:pt>
                <c:pt idx="315">
                  <c:v>-5.9078619756974121E-4</c:v>
                </c:pt>
                <c:pt idx="316">
                  <c:v>-5.6149393110089402E-4</c:v>
                </c:pt>
                <c:pt idx="317">
                  <c:v>-5.3225163283654453E-4</c:v>
                </c:pt>
                <c:pt idx="318">
                  <c:v>-5.030593005594941E-4</c:v>
                </c:pt>
                <c:pt idx="319">
                  <c:v>-4.7391693214517833E-4</c:v>
                </c:pt>
                <c:pt idx="320">
                  <c:v>-4.4482452539953976E-4</c:v>
                </c:pt>
                <c:pt idx="321">
                  <c:v>-4.157820780185742E-4</c:v>
                </c:pt>
                <c:pt idx="322">
                  <c:v>-3.867895876056085E-4</c:v>
                </c:pt>
                <c:pt idx="323">
                  <c:v>-3.578470516076987E-4</c:v>
                </c:pt>
                <c:pt idx="324">
                  <c:v>-3.2895446743715084E-4</c:v>
                </c:pt>
                <c:pt idx="325">
                  <c:v>-3.0011183235573863E-4</c:v>
                </c:pt>
                <c:pt idx="326">
                  <c:v>-2.7131914353844405E-4</c:v>
                </c:pt>
                <c:pt idx="327">
                  <c:v>-2.4257639804443898E-4</c:v>
                </c:pt>
                <c:pt idx="328">
                  <c:v>-2.1388359284604808E-4</c:v>
                </c:pt>
                <c:pt idx="329">
                  <c:v>-1.8524072479407516E-4</c:v>
                </c:pt>
                <c:pt idx="330">
                  <c:v>-1.5664779064085421E-4</c:v>
                </c:pt>
                <c:pt idx="331">
                  <c:v>-1.2810478705192058E-4</c:v>
                </c:pt>
                <c:pt idx="332">
                  <c:v>-9.9611710553872135E-5</c:v>
                </c:pt>
                <c:pt idx="333">
                  <c:v>-7.1168557609593841E-5</c:v>
                </c:pt>
                <c:pt idx="334">
                  <c:v>-4.2775324543074811E-5</c:v>
                </c:pt>
                <c:pt idx="335">
                  <c:v>-1.4432007591450025E-5</c:v>
                </c:pt>
                <c:pt idx="336">
                  <c:v>1.3861397112346907E-5</c:v>
                </c:pt>
                <c:pt idx="337">
                  <c:v>4.2104893533796706E-5</c:v>
                </c:pt>
                <c:pt idx="338">
                  <c:v>7.0298485765736551E-5</c:v>
                </c:pt>
                <c:pt idx="339">
                  <c:v>9.8442177964681854E-5</c:v>
                </c:pt>
                <c:pt idx="340">
                  <c:v>1.265359744260855E-4</c:v>
                </c:pt>
                <c:pt idx="341">
                  <c:v>1.5457987954381469E-4</c:v>
                </c:pt>
                <c:pt idx="342">
                  <c:v>1.8257389778698896E-4</c:v>
                </c:pt>
                <c:pt idx="343">
                  <c:v>2.1051803376946621E-4</c:v>
                </c:pt>
                <c:pt idx="344">
                  <c:v>2.3841229217454879E-4</c:v>
                </c:pt>
                <c:pt idx="345">
                  <c:v>2.6625667780135615E-4</c:v>
                </c:pt>
                <c:pt idx="346">
                  <c:v>2.9405119556474152E-4</c:v>
                </c:pt>
                <c:pt idx="347">
                  <c:v>3.2179585044906506E-4</c:v>
                </c:pt>
                <c:pt idx="348">
                  <c:v>3.4949064758340448E-4</c:v>
                </c:pt>
                <c:pt idx="349">
                  <c:v>3.7713559216049491E-4</c:v>
                </c:pt>
                <c:pt idx="350">
                  <c:v>4.0473068951202978E-4</c:v>
                </c:pt>
                <c:pt idx="351">
                  <c:v>4.3227594503338768E-4</c:v>
                </c:pt>
                <c:pt idx="352">
                  <c:v>4.5977136427621801E-4</c:v>
                </c:pt>
                <c:pt idx="353">
                  <c:v>4.87216952826941E-4</c:v>
                </c:pt>
                <c:pt idx="354">
                  <c:v>5.1461271642826156E-4</c:v>
                </c:pt>
                <c:pt idx="355">
                  <c:v>5.4195866091550499E-4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AA-4729-9A04-994272BA153E}"/>
            </c:ext>
          </c:extLst>
        </c:ser>
        <c:ser>
          <c:idx val="3"/>
          <c:order val="3"/>
          <c:tx>
            <c:strRef>
              <c:f>'Daily Forward Rates'!$S$1</c:f>
              <c:strCache>
                <c:ptCount val="1"/>
                <c:pt idx="0">
                  <c:v>Cleared 3m X 100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Rates'!$A$2:$A$357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Rates'!$S$2:$S$357</c:f>
              <c:numCache>
                <c:formatCode>0.00%</c:formatCode>
                <c:ptCount val="3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-5.0681681074138396E-12</c:v>
                </c:pt>
                <c:pt idx="14">
                  <c:v>-1.202336841199525E-11</c:v>
                </c:pt>
                <c:pt idx="15">
                  <c:v>-1.9022630692866471E-11</c:v>
                </c:pt>
                <c:pt idx="16">
                  <c:v>-2.5924054569692601E-11</c:v>
                </c:pt>
                <c:pt idx="17">
                  <c:v>-3.3002073296373169E-11</c:v>
                </c:pt>
                <c:pt idx="18">
                  <c:v>-3.9985029176570208E-11</c:v>
                </c:pt>
                <c:pt idx="19">
                  <c:v>-4.697527089536635E-11</c:v>
                </c:pt>
                <c:pt idx="20">
                  <c:v>-5.3945042877145966E-11</c:v>
                </c:pt>
                <c:pt idx="21">
                  <c:v>-6.0924182365695856E-11</c:v>
                </c:pt>
                <c:pt idx="22">
                  <c:v>-6.798832330456861E-11</c:v>
                </c:pt>
                <c:pt idx="23">
                  <c:v>-6.851186284961841E-11</c:v>
                </c:pt>
                <c:pt idx="24">
                  <c:v>-6.6659872066665571E-11</c:v>
                </c:pt>
                <c:pt idx="25">
                  <c:v>-6.4725308446256236E-11</c:v>
                </c:pt>
                <c:pt idx="26">
                  <c:v>-6.2784499821333384E-11</c:v>
                </c:pt>
                <c:pt idx="27">
                  <c:v>-6.0835711468421039E-11</c:v>
                </c:pt>
                <c:pt idx="28">
                  <c:v>-5.8881025055690372E-11</c:v>
                </c:pt>
                <c:pt idx="29">
                  <c:v>-5.6861459984958174E-11</c:v>
                </c:pt>
                <c:pt idx="30">
                  <c:v>-5.4896365231371647E-11</c:v>
                </c:pt>
                <c:pt idx="31">
                  <c:v>-5.3036047775734119E-11</c:v>
                </c:pt>
                <c:pt idx="32">
                  <c:v>-5.1111198606790254E-11</c:v>
                </c:pt>
                <c:pt idx="33">
                  <c:v>-4.9161369419792322E-11</c:v>
                </c:pt>
                <c:pt idx="34">
                  <c:v>-4.7222642463040643E-11</c:v>
                </c:pt>
                <c:pt idx="35">
                  <c:v>-4.5261017156406069E-11</c:v>
                </c:pt>
                <c:pt idx="36">
                  <c:v>-4.403803710584242E-11</c:v>
                </c:pt>
                <c:pt idx="37">
                  <c:v>-4.3049938613926031E-11</c:v>
                </c:pt>
                <c:pt idx="38">
                  <c:v>-4.2082656803721363E-11</c:v>
                </c:pt>
                <c:pt idx="39">
                  <c:v>-4.1104619707965639E-11</c:v>
                </c:pt>
                <c:pt idx="40">
                  <c:v>-4.02174821223511E-11</c:v>
                </c:pt>
                <c:pt idx="41">
                  <c:v>-3.9162770248957202E-11</c:v>
                </c:pt>
                <c:pt idx="42">
                  <c:v>-3.8266612101267583E-11</c:v>
                </c:pt>
                <c:pt idx="43">
                  <c:v>-3.7303840572100455E-11</c:v>
                </c:pt>
                <c:pt idx="44">
                  <c:v>-3.6332395425553443E-11</c:v>
                </c:pt>
                <c:pt idx="45">
                  <c:v>-3.536476667065358E-11</c:v>
                </c:pt>
                <c:pt idx="46">
                  <c:v>-3.4387770408983442E-11</c:v>
                </c:pt>
                <c:pt idx="47">
                  <c:v>-3.3414243594265258E-11</c:v>
                </c:pt>
                <c:pt idx="48">
                  <c:v>-3.2444533171194223E-11</c:v>
                </c:pt>
                <c:pt idx="49">
                  <c:v>-3.1642743980597743E-11</c:v>
                </c:pt>
                <c:pt idx="50">
                  <c:v>-3.093011957666647E-11</c:v>
                </c:pt>
                <c:pt idx="51">
                  <c:v>-3.0324354138855369E-11</c:v>
                </c:pt>
                <c:pt idx="52">
                  <c:v>-2.9607913343276948E-11</c:v>
                </c:pt>
                <c:pt idx="53">
                  <c:v>-2.8906738114287123E-11</c:v>
                </c:pt>
                <c:pt idx="54">
                  <c:v>-2.8199664825478976E-11</c:v>
                </c:pt>
                <c:pt idx="55">
                  <c:v>-2.7410712588604724E-11</c:v>
                </c:pt>
                <c:pt idx="56">
                  <c:v>-2.6692190124855131E-11</c:v>
                </c:pt>
                <c:pt idx="57">
                  <c:v>-2.5987198504218156E-11</c:v>
                </c:pt>
                <c:pt idx="58">
                  <c:v>-2.5276308823762861E-11</c:v>
                </c:pt>
                <c:pt idx="59">
                  <c:v>-2.4568888590259519E-11</c:v>
                </c:pt>
                <c:pt idx="60">
                  <c:v>-2.3864937803708131E-11</c:v>
                </c:pt>
                <c:pt idx="61">
                  <c:v>-2.3164803408803891E-11</c:v>
                </c:pt>
                <c:pt idx="62">
                  <c:v>-2.2448709557920665E-11</c:v>
                </c:pt>
                <c:pt idx="63">
                  <c:v>-2.1652818427142506E-11</c:v>
                </c:pt>
                <c:pt idx="64">
                  <c:v>-2.0853457849412393E-11</c:v>
                </c:pt>
                <c:pt idx="65">
                  <c:v>-2.0069709782966072E-11</c:v>
                </c:pt>
                <c:pt idx="66">
                  <c:v>-1.9184653865522705E-11</c:v>
                </c:pt>
                <c:pt idx="67">
                  <c:v>-1.8386334121878178E-11</c:v>
                </c:pt>
                <c:pt idx="68">
                  <c:v>-1.7584544931281698E-11</c:v>
                </c:pt>
                <c:pt idx="69">
                  <c:v>-1.6882328868206287E-11</c:v>
                </c:pt>
                <c:pt idx="70">
                  <c:v>-1.6081927456390588E-11</c:v>
                </c:pt>
                <c:pt idx="71">
                  <c:v>-1.5286730215002819E-11</c:v>
                </c:pt>
                <c:pt idx="72">
                  <c:v>-1.4406878467987383E-11</c:v>
                </c:pt>
                <c:pt idx="73">
                  <c:v>-1.3615150673551568E-11</c:v>
                </c:pt>
                <c:pt idx="74">
                  <c:v>-1.2811973704174306E-11</c:v>
                </c:pt>
                <c:pt idx="75">
                  <c:v>-1.175483321791404E-11</c:v>
                </c:pt>
                <c:pt idx="76">
                  <c:v>-1.05162406560666E-11</c:v>
                </c:pt>
                <c:pt idx="77">
                  <c:v>-9.2773011495239643E-12</c:v>
                </c:pt>
                <c:pt idx="78">
                  <c:v>-7.9561357502200281E-12</c:v>
                </c:pt>
                <c:pt idx="79">
                  <c:v>-6.7116451285542666E-12</c:v>
                </c:pt>
                <c:pt idx="80">
                  <c:v>-5.4744403454876078E-12</c:v>
                </c:pt>
                <c:pt idx="81">
                  <c:v>-4.2379294518113397E-12</c:v>
                </c:pt>
                <c:pt idx="82">
                  <c:v>-3.0080105073437835E-12</c:v>
                </c:pt>
                <c:pt idx="83">
                  <c:v>-1.6788653800503539E-12</c:v>
                </c:pt>
                <c:pt idx="84">
                  <c:v>-4.361094818605693E-13</c:v>
                </c:pt>
                <c:pt idx="85">
                  <c:v>7.0256300777060687E-13</c:v>
                </c:pt>
                <c:pt idx="86">
                  <c:v>2.0351775820159901E-12</c:v>
                </c:pt>
                <c:pt idx="87">
                  <c:v>3.2716884756922582E-12</c:v>
                </c:pt>
                <c:pt idx="88">
                  <c:v>5.2142318240910868E-12</c:v>
                </c:pt>
                <c:pt idx="89">
                  <c:v>7.514475153236333E-12</c:v>
                </c:pt>
                <c:pt idx="90">
                  <c:v>9.8979852092284659E-12</c:v>
                </c:pt>
                <c:pt idx="91">
                  <c:v>1.2108022917622918E-11</c:v>
                </c:pt>
                <c:pt idx="92">
                  <c:v>1.4407572357377774E-11</c:v>
                </c:pt>
                <c:pt idx="93">
                  <c:v>1.6615875342296249E-11</c:v>
                </c:pt>
                <c:pt idx="94">
                  <c:v>1.9001120121764359E-11</c:v>
                </c:pt>
                <c:pt idx="95">
                  <c:v>2.1294077612310502E-11</c:v>
                </c:pt>
                <c:pt idx="96">
                  <c:v>2.3511401159304057E-11</c:v>
                </c:pt>
                <c:pt idx="97">
                  <c:v>2.5808521986192545E-11</c:v>
                </c:pt>
                <c:pt idx="98">
                  <c:v>2.8011967745378286E-11</c:v>
                </c:pt>
                <c:pt idx="99">
                  <c:v>3.0402763639969521E-11</c:v>
                </c:pt>
                <c:pt idx="100">
                  <c:v>3.27005783562484E-11</c:v>
                </c:pt>
                <c:pt idx="101">
                  <c:v>3.6407682424410837E-11</c:v>
                </c:pt>
                <c:pt idx="102">
                  <c:v>4.0829839509370913E-11</c:v>
                </c:pt>
                <c:pt idx="103">
                  <c:v>4.5251649649635795E-11</c:v>
                </c:pt>
                <c:pt idx="104">
                  <c:v>4.957666221994117E-11</c:v>
                </c:pt>
                <c:pt idx="105">
                  <c:v>5.3994309023863707E-11</c:v>
                </c:pt>
                <c:pt idx="106">
                  <c:v>5.841299666187183E-11</c:v>
                </c:pt>
                <c:pt idx="107">
                  <c:v>6.2832031244575148E-11</c:v>
                </c:pt>
                <c:pt idx="108">
                  <c:v>6.716328881939404E-11</c:v>
                </c:pt>
                <c:pt idx="109">
                  <c:v>7.1578853955145405E-11</c:v>
                </c:pt>
                <c:pt idx="110">
                  <c:v>7.6002051874191068E-11</c:v>
                </c:pt>
                <c:pt idx="111">
                  <c:v>8.0414147562990479E-11</c:v>
                </c:pt>
                <c:pt idx="112">
                  <c:v>8.4833529090388993E-11</c:v>
                </c:pt>
                <c:pt idx="113">
                  <c:v>8.9158888605389564E-11</c:v>
                </c:pt>
                <c:pt idx="114">
                  <c:v>-5.6787723041323845E-6</c:v>
                </c:pt>
                <c:pt idx="115">
                  <c:v>-1.3629127909933758E-5</c:v>
                </c:pt>
                <c:pt idx="116">
                  <c:v>-2.1579422698411732E-5</c:v>
                </c:pt>
                <c:pt idx="117">
                  <c:v>-2.9529656574156515E-5</c:v>
                </c:pt>
                <c:pt idx="118">
                  <c:v>-3.7479829449738045E-5</c:v>
                </c:pt>
                <c:pt idx="119">
                  <c:v>-4.5429941419525277E-5</c:v>
                </c:pt>
                <c:pt idx="120">
                  <c:v>-5.3379992569560497E-5</c:v>
                </c:pt>
                <c:pt idx="121">
                  <c:v>-6.1329982807556416E-5</c:v>
                </c:pt>
                <c:pt idx="122">
                  <c:v>-6.9279912057532145E-5</c:v>
                </c:pt>
                <c:pt idx="123">
                  <c:v>-7.7229780485674193E-5</c:v>
                </c:pt>
                <c:pt idx="124">
                  <c:v>-8.517958792197966E-5</c:v>
                </c:pt>
                <c:pt idx="125">
                  <c:v>-9.3129334542696451E-5</c:v>
                </c:pt>
                <c:pt idx="126">
                  <c:v>-1.0107902016776027E-4</c:v>
                </c:pt>
                <c:pt idx="127">
                  <c:v>-1.0902864498313347E-4</c:v>
                </c:pt>
                <c:pt idx="128">
                  <c:v>-1.1697820879869036E-4</c:v>
                </c:pt>
                <c:pt idx="129">
                  <c:v>-1.249277118104547E-4</c:v>
                </c:pt>
                <c:pt idx="130">
                  <c:v>-1.3287715391677168E-4</c:v>
                </c:pt>
                <c:pt idx="131">
                  <c:v>-1.4082653503263987E-4</c:v>
                </c:pt>
                <c:pt idx="132">
                  <c:v>-1.4877585524757098E-4</c:v>
                </c:pt>
                <c:pt idx="133">
                  <c:v>-1.5672511465662786E-4</c:v>
                </c:pt>
                <c:pt idx="134">
                  <c:v>-1.6467431316370684E-4</c:v>
                </c:pt>
                <c:pt idx="135">
                  <c:v>-1.7262345069039842E-4</c:v>
                </c:pt>
                <c:pt idx="136">
                  <c:v>-1.8057252740046048E-4</c:v>
                </c:pt>
                <c:pt idx="137">
                  <c:v>-1.8852154322172854E-4</c:v>
                </c:pt>
                <c:pt idx="138">
                  <c:v>-1.9647049805358863E-4</c:v>
                </c:pt>
                <c:pt idx="139">
                  <c:v>-2.0441939199491999E-4</c:v>
                </c:pt>
                <c:pt idx="140">
                  <c:v>-2.1236822521780718E-4</c:v>
                </c:pt>
                <c:pt idx="141">
                  <c:v>-2.2031699736871357E-4</c:v>
                </c:pt>
                <c:pt idx="142">
                  <c:v>-2.2826570862874429E-4</c:v>
                </c:pt>
                <c:pt idx="143">
                  <c:v>-2.3621435899165433E-4</c:v>
                </c:pt>
                <c:pt idx="144">
                  <c:v>-2.4416294864756938E-4</c:v>
                </c:pt>
                <c:pt idx="145">
                  <c:v>-2.5211147723150362E-4</c:v>
                </c:pt>
                <c:pt idx="146">
                  <c:v>-2.6005994492560303E-4</c:v>
                </c:pt>
                <c:pt idx="147">
                  <c:v>-2.6800835182146099E-4</c:v>
                </c:pt>
                <c:pt idx="148">
                  <c:v>-2.75956697828178E-4</c:v>
                </c:pt>
                <c:pt idx="149">
                  <c:v>-2.839049828545076E-4</c:v>
                </c:pt>
                <c:pt idx="150">
                  <c:v>-2.9185320699724737E-4</c:v>
                </c:pt>
                <c:pt idx="151">
                  <c:v>-2.9980137033897014E-4</c:v>
                </c:pt>
                <c:pt idx="152">
                  <c:v>-3.0774947279987863E-4</c:v>
                </c:pt>
                <c:pt idx="153">
                  <c:v>-3.1569751428525694E-4</c:v>
                </c:pt>
                <c:pt idx="154">
                  <c:v>-3.2364549497239381E-4</c:v>
                </c:pt>
                <c:pt idx="155">
                  <c:v>-3.3159341477941029E-4</c:v>
                </c:pt>
                <c:pt idx="156">
                  <c:v>-3.3940180351223204E-4</c:v>
                </c:pt>
                <c:pt idx="157">
                  <c:v>-3.4637329481591872E-4</c:v>
                </c:pt>
                <c:pt idx="158">
                  <c:v>-3.5334469736629515E-4</c:v>
                </c:pt>
                <c:pt idx="159">
                  <c:v>-3.6031601115121825E-4</c:v>
                </c:pt>
                <c:pt idx="160">
                  <c:v>-3.6728723617866776E-4</c:v>
                </c:pt>
                <c:pt idx="161">
                  <c:v>-3.7425837244968452E-4</c:v>
                </c:pt>
                <c:pt idx="162">
                  <c:v>-3.8122941997259518E-4</c:v>
                </c:pt>
                <c:pt idx="163">
                  <c:v>-3.8820037873872615E-4</c:v>
                </c:pt>
                <c:pt idx="164">
                  <c:v>-3.951712487518938E-4</c:v>
                </c:pt>
                <c:pt idx="165">
                  <c:v>-4.0214203001660842E-4</c:v>
                </c:pt>
                <c:pt idx="166">
                  <c:v>-4.0911272262376952E-4</c:v>
                </c:pt>
                <c:pt idx="167">
                  <c:v>-4.1608332630969913E-4</c:v>
                </c:pt>
                <c:pt idx="168">
                  <c:v>-4.2305384133252411E-4</c:v>
                </c:pt>
                <c:pt idx="169">
                  <c:v>-4.3002426762146773E-4</c:v>
                </c:pt>
                <c:pt idx="170">
                  <c:v>-4.3699460516438693E-4</c:v>
                </c:pt>
                <c:pt idx="171">
                  <c:v>-4.4396485397134311E-4</c:v>
                </c:pt>
                <c:pt idx="172">
                  <c:v>-4.5093501403817293E-4</c:v>
                </c:pt>
                <c:pt idx="173">
                  <c:v>-4.5790508545785757E-4</c:v>
                </c:pt>
                <c:pt idx="174">
                  <c:v>-4.6487506796533129E-4</c:v>
                </c:pt>
                <c:pt idx="175">
                  <c:v>-4.7184496183329261E-4</c:v>
                </c:pt>
                <c:pt idx="176">
                  <c:v>-4.7881476696945424E-4</c:v>
                </c:pt>
                <c:pt idx="177">
                  <c:v>-4.8578448337242841E-4</c:v>
                </c:pt>
                <c:pt idx="178">
                  <c:v>-4.9275411114005352E-4</c:v>
                </c:pt>
                <c:pt idx="179">
                  <c:v>-4.9972365000483521E-4</c:v>
                </c:pt>
                <c:pt idx="180">
                  <c:v>-5.0669310032586123E-4</c:v>
                </c:pt>
                <c:pt idx="181">
                  <c:v>-5.1366246174196217E-4</c:v>
                </c:pt>
                <c:pt idx="182">
                  <c:v>-5.2063173453208156E-4</c:v>
                </c:pt>
                <c:pt idx="183">
                  <c:v>-5.2760091859734015E-4</c:v>
                </c:pt>
                <c:pt idx="184">
                  <c:v>-5.3457001394988102E-4</c:v>
                </c:pt>
                <c:pt idx="185">
                  <c:v>-5.4153902067331783E-4</c:v>
                </c:pt>
                <c:pt idx="186">
                  <c:v>-5.4850793850640123E-4</c:v>
                </c:pt>
                <c:pt idx="187">
                  <c:v>-5.5547676780648425E-4</c:v>
                </c:pt>
                <c:pt idx="188">
                  <c:v>-5.6244550821586692E-4</c:v>
                </c:pt>
                <c:pt idx="189">
                  <c:v>-5.6941416000412526E-4</c:v>
                </c:pt>
                <c:pt idx="190">
                  <c:v>-5.7638272317958594E-4</c:v>
                </c:pt>
                <c:pt idx="191">
                  <c:v>-5.833511974692035E-4</c:v>
                </c:pt>
                <c:pt idx="192">
                  <c:v>-5.9031958323275957E-4</c:v>
                </c:pt>
                <c:pt idx="193">
                  <c:v>-5.9728788011567668E-4</c:v>
                </c:pt>
                <c:pt idx="194">
                  <c:v>-6.0425608847877732E-4</c:v>
                </c:pt>
                <c:pt idx="195">
                  <c:v>-6.1122420796505539E-4</c:v>
                </c:pt>
                <c:pt idx="196">
                  <c:v>-6.1819223884339303E-4</c:v>
                </c:pt>
                <c:pt idx="197">
                  <c:v>-6.2516018111309635E-4</c:v>
                </c:pt>
                <c:pt idx="198">
                  <c:v>-6.321280345160385E-4</c:v>
                </c:pt>
                <c:pt idx="199">
                  <c:v>-6.390957994033275E-4</c:v>
                </c:pt>
                <c:pt idx="200">
                  <c:v>-6.4606347542246756E-4</c:v>
                </c:pt>
                <c:pt idx="201">
                  <c:v>-6.5303106292734225E-4</c:v>
                </c:pt>
                <c:pt idx="202">
                  <c:v>-6.5999856166086557E-4</c:v>
                </c:pt>
                <c:pt idx="203">
                  <c:v>-6.6696597161956805E-4</c:v>
                </c:pt>
                <c:pt idx="204">
                  <c:v>-6.739332930726788E-4</c:v>
                </c:pt>
                <c:pt idx="205">
                  <c:v>-6.8090052566908976E-4</c:v>
                </c:pt>
                <c:pt idx="206">
                  <c:v>-6.8786766976060287E-4</c:v>
                </c:pt>
                <c:pt idx="207">
                  <c:v>-6.9483472499715093E-4</c:v>
                </c:pt>
                <c:pt idx="208">
                  <c:v>-7.0180169173122975E-4</c:v>
                </c:pt>
                <c:pt idx="209">
                  <c:v>-7.0876856970471247E-4</c:v>
                </c:pt>
                <c:pt idx="210">
                  <c:v>-7.1573535891933382E-4</c:v>
                </c:pt>
                <c:pt idx="211">
                  <c:v>-7.2270205963703704E-4</c:v>
                </c:pt>
                <c:pt idx="212">
                  <c:v>-7.2966867150706105E-4</c:v>
                </c:pt>
                <c:pt idx="213">
                  <c:v>-7.3663519489126916E-4</c:v>
                </c:pt>
                <c:pt idx="214">
                  <c:v>-7.436016294250225E-4</c:v>
                </c:pt>
                <c:pt idx="215">
                  <c:v>-7.505679754757355E-4</c:v>
                </c:pt>
                <c:pt idx="216">
                  <c:v>-7.5753423277383214E-4</c:v>
                </c:pt>
                <c:pt idx="217">
                  <c:v>-7.6450040132035324E-4</c:v>
                </c:pt>
                <c:pt idx="218">
                  <c:v>-7.7146648138452789E-4</c:v>
                </c:pt>
                <c:pt idx="219">
                  <c:v>-7.7843247261767667E-4</c:v>
                </c:pt>
                <c:pt idx="220">
                  <c:v>-7.8539837536847901E-4</c:v>
                </c:pt>
                <c:pt idx="221">
                  <c:v>-7.9236418937811415E-4</c:v>
                </c:pt>
                <c:pt idx="222">
                  <c:v>-7.9932991473262438E-4</c:v>
                </c:pt>
                <c:pt idx="223">
                  <c:v>-8.0629555143860165E-4</c:v>
                </c:pt>
                <c:pt idx="224">
                  <c:v>-8.132610994054934E-4</c:v>
                </c:pt>
                <c:pt idx="225">
                  <c:v>-8.202265589032226E-4</c:v>
                </c:pt>
                <c:pt idx="226">
                  <c:v>-8.2719192957617094E-4</c:v>
                </c:pt>
                <c:pt idx="227">
                  <c:v>-8.3415721178342617E-4</c:v>
                </c:pt>
                <c:pt idx="228">
                  <c:v>-8.4112240525714699E-4</c:v>
                </c:pt>
                <c:pt idx="229">
                  <c:v>-8.4808751009343708E-4</c:v>
                </c:pt>
                <c:pt idx="230">
                  <c:v>-8.5505252628709227E-4</c:v>
                </c:pt>
                <c:pt idx="231">
                  <c:v>-8.6201745375623362E-4</c:v>
                </c:pt>
                <c:pt idx="232">
                  <c:v>-8.6898229276800854E-4</c:v>
                </c:pt>
                <c:pt idx="233">
                  <c:v>-8.7594704305596349E-4</c:v>
                </c:pt>
                <c:pt idx="234">
                  <c:v>-8.8291170470752856E-4</c:v>
                </c:pt>
                <c:pt idx="235">
                  <c:v>-8.8987627773241817E-4</c:v>
                </c:pt>
                <c:pt idx="236">
                  <c:v>-8.9684076212785679E-4</c:v>
                </c:pt>
                <c:pt idx="237">
                  <c:v>-9.0380515789592608E-4</c:v>
                </c:pt>
                <c:pt idx="238">
                  <c:v>-9.1076946494954292E-4</c:v>
                </c:pt>
                <c:pt idx="239">
                  <c:v>-9.1773368355550777E-4</c:v>
                </c:pt>
                <c:pt idx="240">
                  <c:v>-9.246978134518774E-4</c:v>
                </c:pt>
                <c:pt idx="241">
                  <c:v>-9.3166185472920438E-4</c:v>
                </c:pt>
                <c:pt idx="242">
                  <c:v>-9.3862580738367229E-4</c:v>
                </c:pt>
                <c:pt idx="243">
                  <c:v>-9.4558967141979144E-4</c:v>
                </c:pt>
                <c:pt idx="244">
                  <c:v>-9.5255344684623544E-4</c:v>
                </c:pt>
                <c:pt idx="245">
                  <c:v>-9.5951713365641234E-4</c:v>
                </c:pt>
                <c:pt idx="246">
                  <c:v>-9.6648073185101602E-4</c:v>
                </c:pt>
                <c:pt idx="247">
                  <c:v>-9.7344424143976094E-4</c:v>
                </c:pt>
                <c:pt idx="248">
                  <c:v>-9.8040766241778987E-4</c:v>
                </c:pt>
                <c:pt idx="249">
                  <c:v>-9.8737099478996004E-4</c:v>
                </c:pt>
                <c:pt idx="250">
                  <c:v>-9.9433423855384284E-4</c:v>
                </c:pt>
                <c:pt idx="251">
                  <c:v>-1.0012973937188058E-3</c:v>
                </c:pt>
                <c:pt idx="252">
                  <c:v>-1.0082604602779099E-3</c:v>
                </c:pt>
                <c:pt idx="253">
                  <c:v>-1.0152234382377473E-3</c:v>
                </c:pt>
                <c:pt idx="254">
                  <c:v>-1.0221863276014403E-3</c:v>
                </c:pt>
                <c:pt idx="255">
                  <c:v>-1.029149128363091E-3</c:v>
                </c:pt>
                <c:pt idx="256">
                  <c:v>-1.0361118405306791E-3</c:v>
                </c:pt>
                <c:pt idx="257">
                  <c:v>-1.043074464194757E-3</c:v>
                </c:pt>
                <c:pt idx="258">
                  <c:v>-1.0500369990902592E-3</c:v>
                </c:pt>
                <c:pt idx="259">
                  <c:v>-1.0569994454857207E-3</c:v>
                </c:pt>
                <c:pt idx="260">
                  <c:v>-1.0639618032912829E-3</c:v>
                </c:pt>
                <c:pt idx="261">
                  <c:v>-1.0672365497059466E-3</c:v>
                </c:pt>
                <c:pt idx="262">
                  <c:v>-1.0698966820175959E-3</c:v>
                </c:pt>
                <c:pt idx="263">
                  <c:v>-1.0725567921116008E-3</c:v>
                </c:pt>
                <c:pt idx="264">
                  <c:v>-1.0752168800812895E-3</c:v>
                </c:pt>
                <c:pt idx="265">
                  <c:v>-1.0778769457462506E-3</c:v>
                </c:pt>
                <c:pt idx="266">
                  <c:v>-1.0805369891946082E-3</c:v>
                </c:pt>
                <c:pt idx="267">
                  <c:v>-1.083197010433648E-3</c:v>
                </c:pt>
                <c:pt idx="268">
                  <c:v>-1.0858570094567782E-3</c:v>
                </c:pt>
                <c:pt idx="269">
                  <c:v>-1.0885169863524696E-3</c:v>
                </c:pt>
                <c:pt idx="270">
                  <c:v>-1.0911769409475969E-3</c:v>
                </c:pt>
                <c:pt idx="271">
                  <c:v>-1.0938368733334064E-3</c:v>
                </c:pt>
                <c:pt idx="272">
                  <c:v>-1.0964967835019185E-3</c:v>
                </c:pt>
                <c:pt idx="273">
                  <c:v>-1.0991566714572965E-3</c:v>
                </c:pt>
                <c:pt idx="274">
                  <c:v>-1.1018165372054384E-3</c:v>
                </c:pt>
                <c:pt idx="275">
                  <c:v>-1.1044763808254476E-3</c:v>
                </c:pt>
                <c:pt idx="276">
                  <c:v>-1.1071362021466274E-3</c:v>
                </c:pt>
                <c:pt idx="277">
                  <c:v>-1.1097960012564079E-3</c:v>
                </c:pt>
                <c:pt idx="278">
                  <c:v>-1.1124557781551359E-3</c:v>
                </c:pt>
                <c:pt idx="279">
                  <c:v>-1.1151155328414236E-3</c:v>
                </c:pt>
                <c:pt idx="280">
                  <c:v>-1.1177752654058237E-3</c:v>
                </c:pt>
                <c:pt idx="281">
                  <c:v>-1.1204349756734761E-3</c:v>
                </c:pt>
                <c:pt idx="282">
                  <c:v>-1.1230946637307698E-3</c:v>
                </c:pt>
                <c:pt idx="283">
                  <c:v>-1.1257543295787459E-3</c:v>
                </c:pt>
                <c:pt idx="284">
                  <c:v>-1.1284139732160164E-3</c:v>
                </c:pt>
                <c:pt idx="285">
                  <c:v>-1.1310735946450101E-3</c:v>
                </c:pt>
                <c:pt idx="286">
                  <c:v>-1.1337331939535039E-3</c:v>
                </c:pt>
                <c:pt idx="287">
                  <c:v>-1.1363927709624744E-3</c:v>
                </c:pt>
                <c:pt idx="288">
                  <c:v>-1.1390523257642088E-3</c:v>
                </c:pt>
                <c:pt idx="289">
                  <c:v>-1.1417118583566255E-3</c:v>
                </c:pt>
                <c:pt idx="290">
                  <c:v>-1.1443713687431939E-3</c:v>
                </c:pt>
                <c:pt idx="291">
                  <c:v>-1.1470308570116911E-3</c:v>
                </c:pt>
                <c:pt idx="292">
                  <c:v>-1.1496903229830935E-3</c:v>
                </c:pt>
                <c:pt idx="293">
                  <c:v>-1.152349766746566E-3</c:v>
                </c:pt>
                <c:pt idx="294">
                  <c:v>-1.1550091883066188E-3</c:v>
                </c:pt>
                <c:pt idx="295">
                  <c:v>-1.157668587657007E-3</c:v>
                </c:pt>
                <c:pt idx="296">
                  <c:v>-1.1603279648896708E-3</c:v>
                </c:pt>
                <c:pt idx="297">
                  <c:v>-1.1629873198287094E-3</c:v>
                </c:pt>
                <c:pt idx="298">
                  <c:v>-1.1656466525636344E-3</c:v>
                </c:pt>
                <c:pt idx="299">
                  <c:v>-1.1683059630909765E-3</c:v>
                </c:pt>
                <c:pt idx="300">
                  <c:v>-1.1709652514145519E-3</c:v>
                </c:pt>
                <c:pt idx="301">
                  <c:v>-1.1736245175333199E-3</c:v>
                </c:pt>
                <c:pt idx="302">
                  <c:v>-1.1762837615336696E-3</c:v>
                </c:pt>
                <c:pt idx="303">
                  <c:v>-1.1789429832452514E-3</c:v>
                </c:pt>
                <c:pt idx="304">
                  <c:v>-1.1816021827513318E-3</c:v>
                </c:pt>
                <c:pt idx="305">
                  <c:v>-1.1842613600543395E-3</c:v>
                </c:pt>
                <c:pt idx="306">
                  <c:v>-1.1869205151514989E-3</c:v>
                </c:pt>
                <c:pt idx="307">
                  <c:v>-1.189579648137179E-3</c:v>
                </c:pt>
                <c:pt idx="308">
                  <c:v>-1.1922387588302746E-3</c:v>
                </c:pt>
                <c:pt idx="309">
                  <c:v>-1.1948978473189098E-3</c:v>
                </c:pt>
                <c:pt idx="310">
                  <c:v>-1.1975569136079417E-3</c:v>
                </c:pt>
                <c:pt idx="311">
                  <c:v>-1.2002159576925131E-3</c:v>
                </c:pt>
                <c:pt idx="312">
                  <c:v>-1.2028749795778282E-3</c:v>
                </c:pt>
                <c:pt idx="313">
                  <c:v>-1.2055339793495823E-3</c:v>
                </c:pt>
                <c:pt idx="314">
                  <c:v>-1.2081929568318744E-3</c:v>
                </c:pt>
                <c:pt idx="315">
                  <c:v>-1.2108519120219291E-3</c:v>
                </c:pt>
                <c:pt idx="316">
                  <c:v>-1.2135108451053617E-3</c:v>
                </c:pt>
                <c:pt idx="317">
                  <c:v>-1.2161697559857215E-3</c:v>
                </c:pt>
                <c:pt idx="318">
                  <c:v>-1.2188286447525204E-3</c:v>
                </c:pt>
                <c:pt idx="319">
                  <c:v>-1.221487511231592E-3</c:v>
                </c:pt>
                <c:pt idx="320">
                  <c:v>-1.2241463555131421E-3</c:v>
                </c:pt>
                <c:pt idx="321">
                  <c:v>-1.2268051775947419E-3</c:v>
                </c:pt>
                <c:pt idx="322">
                  <c:v>-1.2294639774770855E-3</c:v>
                </c:pt>
                <c:pt idx="323">
                  <c:v>-1.2321227551615604E-3</c:v>
                </c:pt>
                <c:pt idx="324">
                  <c:v>-1.2347815107355969E-3</c:v>
                </c:pt>
                <c:pt idx="325">
                  <c:v>-1.2374402440215593E-3</c:v>
                </c:pt>
                <c:pt idx="326">
                  <c:v>-1.2400989551124286E-3</c:v>
                </c:pt>
                <c:pt idx="327">
                  <c:v>-1.2427576440047355E-3</c:v>
                </c:pt>
                <c:pt idx="328">
                  <c:v>-1.2454163106974392E-3</c:v>
                </c:pt>
                <c:pt idx="329">
                  <c:v>-1.2480749552842146E-3</c:v>
                </c:pt>
                <c:pt idx="330">
                  <c:v>-1.2507335775856915E-3</c:v>
                </c:pt>
                <c:pt idx="331">
                  <c:v>-1.2533921776892998E-3</c:v>
                </c:pt>
                <c:pt idx="332">
                  <c:v>-1.2560507555992029E-3</c:v>
                </c:pt>
                <c:pt idx="333">
                  <c:v>-1.2587093113112374E-3</c:v>
                </c:pt>
                <c:pt idx="334">
                  <c:v>-1.261367844827832E-3</c:v>
                </c:pt>
                <c:pt idx="335">
                  <c:v>-1.2640263562384985E-3</c:v>
                </c:pt>
                <c:pt idx="336">
                  <c:v>-1.2666848453635193E-3</c:v>
                </c:pt>
                <c:pt idx="337">
                  <c:v>-1.2693433122972636E-3</c:v>
                </c:pt>
                <c:pt idx="338">
                  <c:v>-1.2720017570331393E-3</c:v>
                </c:pt>
                <c:pt idx="339">
                  <c:v>-1.2746601795784324E-3</c:v>
                </c:pt>
                <c:pt idx="340">
                  <c:v>-1.2773185800153686E-3</c:v>
                </c:pt>
                <c:pt idx="341">
                  <c:v>-1.2799769581708226E-3</c:v>
                </c:pt>
                <c:pt idx="342">
                  <c:v>-1.2826353141325714E-3</c:v>
                </c:pt>
                <c:pt idx="343">
                  <c:v>-1.2852936479023497E-3</c:v>
                </c:pt>
                <c:pt idx="344">
                  <c:v>-1.2879519594777289E-3</c:v>
                </c:pt>
                <c:pt idx="345">
                  <c:v>-1.2906102488625254E-3</c:v>
                </c:pt>
                <c:pt idx="346">
                  <c:v>-1.2932685161431284E-3</c:v>
                </c:pt>
                <c:pt idx="347">
                  <c:v>-1.2959267611408615E-3</c:v>
                </c:pt>
                <c:pt idx="348">
                  <c:v>-1.2985849839500935E-3</c:v>
                </c:pt>
                <c:pt idx="349">
                  <c:v>-1.3012431845666611E-3</c:v>
                </c:pt>
                <c:pt idx="350">
                  <c:v>-1.3039013629919521E-3</c:v>
                </c:pt>
                <c:pt idx="351">
                  <c:v>-1.3065595193144375E-3</c:v>
                </c:pt>
                <c:pt idx="352">
                  <c:v>-1.3092176533585631E-3</c:v>
                </c:pt>
                <c:pt idx="353">
                  <c:v>-1.3118757652134938E-3</c:v>
                </c:pt>
                <c:pt idx="354">
                  <c:v>-1.3145338548747193E-3</c:v>
                </c:pt>
                <c:pt idx="355">
                  <c:v>-1.3171919223491785E-3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A-4B64-B489-B59AF3D37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2276528"/>
        <c:axId val="692276856"/>
      </c:lineChart>
      <c:dateAx>
        <c:axId val="692276528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76856"/>
        <c:crosses val="autoZero"/>
        <c:auto val="1"/>
        <c:lblOffset val="100"/>
        <c:baseTimeUnit val="days"/>
      </c:dateAx>
      <c:valAx>
        <c:axId val="69227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7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'Daily Forward Rates'!$U$1</c:f>
              <c:strCache>
                <c:ptCount val="1"/>
                <c:pt idx="0">
                  <c:v>Market.QR_LIVE.RateCurve.AUD-BBR-BBSW-3M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Rates'!$U$2:$U$357</c:f>
              <c:numCache>
                <c:formatCode>0.00%</c:formatCode>
                <c:ptCount val="356"/>
                <c:pt idx="0">
                  <c:v>1.5169147981475001E-2</c:v>
                </c:pt>
                <c:pt idx="1">
                  <c:v>1.5366837799596675E-2</c:v>
                </c:pt>
                <c:pt idx="2">
                  <c:v>1.5564517847886287E-2</c:v>
                </c:pt>
                <c:pt idx="3">
                  <c:v>1.5762188127307789E-2</c:v>
                </c:pt>
                <c:pt idx="4">
                  <c:v>1.5959848638826771E-2</c:v>
                </c:pt>
                <c:pt idx="5">
                  <c:v>1.6078464982727952E-2</c:v>
                </c:pt>
                <c:pt idx="6">
                  <c:v>1.6197077809275102E-2</c:v>
                </c:pt>
                <c:pt idx="7">
                  <c:v>1.6315687118674198E-2</c:v>
                </c:pt>
                <c:pt idx="8">
                  <c:v>1.6434292911136295E-2</c:v>
                </c:pt>
                <c:pt idx="9">
                  <c:v>1.655289518686906E-2</c:v>
                </c:pt>
                <c:pt idx="10">
                  <c:v>1.667149394608217E-2</c:v>
                </c:pt>
                <c:pt idx="11">
                  <c:v>1.6790089188981956E-2</c:v>
                </c:pt>
                <c:pt idx="12">
                  <c:v>1.6908680915778105E-2</c:v>
                </c:pt>
                <c:pt idx="13">
                  <c:v>1.7011118145721635E-2</c:v>
                </c:pt>
                <c:pt idx="14">
                  <c:v>1.7107092507182432E-2</c:v>
                </c:pt>
                <c:pt idx="15">
                  <c:v>1.720306456592911E-2</c:v>
                </c:pt>
                <c:pt idx="16">
                  <c:v>1.7299034322072093E-2</c:v>
                </c:pt>
                <c:pt idx="17">
                  <c:v>1.7395001775722608E-2</c:v>
                </c:pt>
                <c:pt idx="18">
                  <c:v>1.7490966926989458E-2</c:v>
                </c:pt>
                <c:pt idx="19">
                  <c:v>1.7586929775984039E-2</c:v>
                </c:pt>
                <c:pt idx="20">
                  <c:v>1.7682890322816499E-2</c:v>
                </c:pt>
                <c:pt idx="21">
                  <c:v>1.7778848567597746E-2</c:v>
                </c:pt>
                <c:pt idx="22">
                  <c:v>1.7874804510438928E-2</c:v>
                </c:pt>
                <c:pt idx="23">
                  <c:v>1.7932618031922799E-2</c:v>
                </c:pt>
                <c:pt idx="24">
                  <c:v>1.7975174788680777E-2</c:v>
                </c:pt>
                <c:pt idx="25">
                  <c:v>1.8017731092673163E-2</c:v>
                </c:pt>
                <c:pt idx="26">
                  <c:v>1.8060286943910708E-2</c:v>
                </c:pt>
                <c:pt idx="27">
                  <c:v>1.8102842342402944E-2</c:v>
                </c:pt>
                <c:pt idx="28">
                  <c:v>1.8145397288159348E-2</c:v>
                </c:pt>
                <c:pt idx="29">
                  <c:v>1.8187951781189954E-2</c:v>
                </c:pt>
                <c:pt idx="30">
                  <c:v>1.8230505821503928E-2</c:v>
                </c:pt>
                <c:pt idx="31">
                  <c:v>1.8273059409112117E-2</c:v>
                </c:pt>
                <c:pt idx="32">
                  <c:v>1.8315612544022353E-2</c:v>
                </c:pt>
                <c:pt idx="33">
                  <c:v>1.8358165226244977E-2</c:v>
                </c:pt>
                <c:pt idx="34">
                  <c:v>1.8400717455789813E-2</c:v>
                </c:pt>
                <c:pt idx="35">
                  <c:v>1.8443269232666332E-2</c:v>
                </c:pt>
                <c:pt idx="36">
                  <c:v>1.8477006604654681E-2</c:v>
                </c:pt>
                <c:pt idx="37">
                  <c:v>1.8507218135499031E-2</c:v>
                </c:pt>
                <c:pt idx="38">
                  <c:v>1.8537429438160179E-2</c:v>
                </c:pt>
                <c:pt idx="39">
                  <c:v>1.856764051264324E-2</c:v>
                </c:pt>
                <c:pt idx="40">
                  <c:v>1.8597851358950784E-2</c:v>
                </c:pt>
                <c:pt idx="41">
                  <c:v>1.8628061977085438E-2</c:v>
                </c:pt>
                <c:pt idx="42">
                  <c:v>1.8658272367052149E-2</c:v>
                </c:pt>
                <c:pt idx="43">
                  <c:v>1.8688482528852874E-2</c:v>
                </c:pt>
                <c:pt idx="44">
                  <c:v>1.8718692462492845E-2</c:v>
                </c:pt>
                <c:pt idx="45">
                  <c:v>1.874890216797356E-2</c:v>
                </c:pt>
                <c:pt idx="46">
                  <c:v>1.8779111645300176E-2</c:v>
                </c:pt>
                <c:pt idx="47">
                  <c:v>1.8809320894474641E-2</c:v>
                </c:pt>
                <c:pt idx="48">
                  <c:v>1.8839529915501987E-2</c:v>
                </c:pt>
                <c:pt idx="49">
                  <c:v>1.8866422910979501E-2</c:v>
                </c:pt>
                <c:pt idx="50">
                  <c:v>1.8891989414836049E-2</c:v>
                </c:pt>
                <c:pt idx="51">
                  <c:v>1.8917555755283092E-2</c:v>
                </c:pt>
                <c:pt idx="52">
                  <c:v>1.8943121932320683E-2</c:v>
                </c:pt>
                <c:pt idx="53">
                  <c:v>1.8968687945952092E-2</c:v>
                </c:pt>
                <c:pt idx="54">
                  <c:v>1.8994253796179205E-2</c:v>
                </c:pt>
                <c:pt idx="55">
                  <c:v>1.9019819483004283E-2</c:v>
                </c:pt>
                <c:pt idx="56">
                  <c:v>1.9045385006429202E-2</c:v>
                </c:pt>
                <c:pt idx="57">
                  <c:v>1.907095036645623E-2</c:v>
                </c:pt>
                <c:pt idx="58">
                  <c:v>1.9096515563087349E-2</c:v>
                </c:pt>
                <c:pt idx="59">
                  <c:v>1.9122080596324739E-2</c:v>
                </c:pt>
                <c:pt idx="60">
                  <c:v>1.9147645466170472E-2</c:v>
                </c:pt>
                <c:pt idx="61">
                  <c:v>1.917321017262659E-2</c:v>
                </c:pt>
                <c:pt idx="62">
                  <c:v>1.9197165907058358E-2</c:v>
                </c:pt>
                <c:pt idx="63">
                  <c:v>1.922047797823867E-2</c:v>
                </c:pt>
                <c:pt idx="64">
                  <c:v>1.9243789913556655E-2</c:v>
                </c:pt>
                <c:pt idx="65">
                  <c:v>1.9267101713013903E-2</c:v>
                </c:pt>
                <c:pt idx="66">
                  <c:v>1.9290413376611918E-2</c:v>
                </c:pt>
                <c:pt idx="67">
                  <c:v>1.9313724904352281E-2</c:v>
                </c:pt>
                <c:pt idx="68">
                  <c:v>1.9337036296236555E-2</c:v>
                </c:pt>
                <c:pt idx="69">
                  <c:v>1.936034755226735E-2</c:v>
                </c:pt>
                <c:pt idx="70">
                  <c:v>1.9383658672444321E-2</c:v>
                </c:pt>
                <c:pt idx="71">
                  <c:v>1.940696965677001E-2</c:v>
                </c:pt>
                <c:pt idx="72">
                  <c:v>1.9430280505246082E-2</c:v>
                </c:pt>
                <c:pt idx="73">
                  <c:v>1.9453591217873954E-2</c:v>
                </c:pt>
                <c:pt idx="74">
                  <c:v>1.947690179465527E-2</c:v>
                </c:pt>
                <c:pt idx="75">
                  <c:v>1.9499305946026332E-2</c:v>
                </c:pt>
                <c:pt idx="76">
                  <c:v>1.9521347458056892E-2</c:v>
                </c:pt>
                <c:pt idx="77">
                  <c:v>1.9543388848631889E-2</c:v>
                </c:pt>
                <c:pt idx="78">
                  <c:v>1.9565430117751009E-2</c:v>
                </c:pt>
                <c:pt idx="79">
                  <c:v>1.9587471265417239E-2</c:v>
                </c:pt>
                <c:pt idx="80">
                  <c:v>1.96095122916311E-2</c:v>
                </c:pt>
                <c:pt idx="81">
                  <c:v>1.9631553196393065E-2</c:v>
                </c:pt>
                <c:pt idx="82">
                  <c:v>1.965359397970623E-2</c:v>
                </c:pt>
                <c:pt idx="83">
                  <c:v>1.9675634641570072E-2</c:v>
                </c:pt>
                <c:pt idx="84">
                  <c:v>1.9697675181987822E-2</c:v>
                </c:pt>
                <c:pt idx="85">
                  <c:v>1.9719715600959937E-2</c:v>
                </c:pt>
                <c:pt idx="86">
                  <c:v>1.974175589848674E-2</c:v>
                </c:pt>
                <c:pt idx="87">
                  <c:v>1.9763796074571408E-2</c:v>
                </c:pt>
                <c:pt idx="88">
                  <c:v>1.9785271589281013E-2</c:v>
                </c:pt>
                <c:pt idx="89">
                  <c:v>1.980652117390868E-2</c:v>
                </c:pt>
                <c:pt idx="90">
                  <c:v>1.9827770645649834E-2</c:v>
                </c:pt>
                <c:pt idx="91">
                  <c:v>1.9849020004507452E-2</c:v>
                </c:pt>
                <c:pt idx="92">
                  <c:v>1.9870269250481798E-2</c:v>
                </c:pt>
                <c:pt idx="93">
                  <c:v>1.9891518383574232E-2</c:v>
                </c:pt>
                <c:pt idx="94">
                  <c:v>1.9912767403784906E-2</c:v>
                </c:pt>
                <c:pt idx="95">
                  <c:v>1.9934016311116881E-2</c:v>
                </c:pt>
                <c:pt idx="96">
                  <c:v>1.9955265105570396E-2</c:v>
                </c:pt>
                <c:pt idx="97">
                  <c:v>1.9976513787146731E-2</c:v>
                </c:pt>
                <c:pt idx="98">
                  <c:v>1.9997762355847045E-2</c:v>
                </c:pt>
                <c:pt idx="99">
                  <c:v>2.0019010811671633E-2</c:v>
                </c:pt>
                <c:pt idx="100">
                  <c:v>2.0040259154623482E-2</c:v>
                </c:pt>
                <c:pt idx="101">
                  <c:v>2.0061128875607251E-2</c:v>
                </c:pt>
                <c:pt idx="102">
                  <c:v>2.0081847084846473E-2</c:v>
                </c:pt>
                <c:pt idx="103">
                  <c:v>2.010256518677522E-2</c:v>
                </c:pt>
                <c:pt idx="104">
                  <c:v>2.0123283181395522E-2</c:v>
                </c:pt>
                <c:pt idx="105">
                  <c:v>2.0144001068706618E-2</c:v>
                </c:pt>
                <c:pt idx="106">
                  <c:v>2.0164718848710537E-2</c:v>
                </c:pt>
                <c:pt idx="107">
                  <c:v>2.0185436521408463E-2</c:v>
                </c:pt>
                <c:pt idx="108">
                  <c:v>2.0206154086802295E-2</c:v>
                </c:pt>
                <c:pt idx="109">
                  <c:v>2.0226871544891441E-2</c:v>
                </c:pt>
                <c:pt idx="110">
                  <c:v>2.0247588895677855E-2</c:v>
                </c:pt>
                <c:pt idx="111">
                  <c:v>2.0268306139162702E-2</c:v>
                </c:pt>
                <c:pt idx="112">
                  <c:v>2.0289023275347044E-2</c:v>
                </c:pt>
                <c:pt idx="113">
                  <c:v>2.030974030423292E-2</c:v>
                </c:pt>
                <c:pt idx="114">
                  <c:v>2.0326632800919738E-2</c:v>
                </c:pt>
                <c:pt idx="115">
                  <c:v>2.0341995461744283E-2</c:v>
                </c:pt>
                <c:pt idx="116">
                  <c:v>2.0357358063567185E-2</c:v>
                </c:pt>
                <c:pt idx="117">
                  <c:v>2.0372720606387024E-2</c:v>
                </c:pt>
                <c:pt idx="118">
                  <c:v>2.0388083090205126E-2</c:v>
                </c:pt>
                <c:pt idx="119">
                  <c:v>2.0403445515022014E-2</c:v>
                </c:pt>
                <c:pt idx="120">
                  <c:v>2.0418807880838968E-2</c:v>
                </c:pt>
                <c:pt idx="121">
                  <c:v>2.0434170187654688E-2</c:v>
                </c:pt>
                <c:pt idx="122">
                  <c:v>2.0449532435470565E-2</c:v>
                </c:pt>
                <c:pt idx="123">
                  <c:v>2.0464894624287838E-2</c:v>
                </c:pt>
                <c:pt idx="124">
                  <c:v>2.0480256754105246E-2</c:v>
                </c:pt>
                <c:pt idx="125">
                  <c:v>2.0495618824924129E-2</c:v>
                </c:pt>
                <c:pt idx="126">
                  <c:v>2.0510980836744921E-2</c:v>
                </c:pt>
                <c:pt idx="127">
                  <c:v>2.0526342789569021E-2</c:v>
                </c:pt>
                <c:pt idx="128">
                  <c:v>2.0541704683395015E-2</c:v>
                </c:pt>
                <c:pt idx="129">
                  <c:v>2.0557066518224313E-2</c:v>
                </c:pt>
                <c:pt idx="130">
                  <c:v>2.0572428294058226E-2</c:v>
                </c:pt>
                <c:pt idx="131">
                  <c:v>2.0587790010895415E-2</c:v>
                </c:pt>
                <c:pt idx="132">
                  <c:v>2.0603151668737264E-2</c:v>
                </c:pt>
                <c:pt idx="133">
                  <c:v>2.061851326758421E-2</c:v>
                </c:pt>
                <c:pt idx="134">
                  <c:v>2.0633874807437599E-2</c:v>
                </c:pt>
                <c:pt idx="135">
                  <c:v>2.0649236288296104E-2</c:v>
                </c:pt>
                <c:pt idx="136">
                  <c:v>2.0664597710161037E-2</c:v>
                </c:pt>
                <c:pt idx="137">
                  <c:v>2.0679959073033782E-2</c:v>
                </c:pt>
                <c:pt idx="138">
                  <c:v>2.069532037691299E-2</c:v>
                </c:pt>
                <c:pt idx="139">
                  <c:v>2.0710681621800012E-2</c:v>
                </c:pt>
                <c:pt idx="140">
                  <c:v>2.0726042807696219E-2</c:v>
                </c:pt>
                <c:pt idx="141">
                  <c:v>2.0741403934600233E-2</c:v>
                </c:pt>
                <c:pt idx="142">
                  <c:v>2.0756765002513403E-2</c:v>
                </c:pt>
                <c:pt idx="143">
                  <c:v>2.077212601143618E-2</c:v>
                </c:pt>
                <c:pt idx="144">
                  <c:v>2.0787486961369964E-2</c:v>
                </c:pt>
                <c:pt idx="145">
                  <c:v>2.0802847852313362E-2</c:v>
                </c:pt>
                <c:pt idx="146">
                  <c:v>2.081820868426779E-2</c:v>
                </c:pt>
                <c:pt idx="147">
                  <c:v>2.0833569457234503E-2</c:v>
                </c:pt>
                <c:pt idx="148">
                  <c:v>2.084893017121223E-2</c:v>
                </c:pt>
                <c:pt idx="149">
                  <c:v>2.0864290826202284E-2</c:v>
                </c:pt>
                <c:pt idx="150">
                  <c:v>2.0879651422205138E-2</c:v>
                </c:pt>
                <c:pt idx="151">
                  <c:v>2.089501195922213E-2</c:v>
                </c:pt>
                <c:pt idx="152">
                  <c:v>2.091037243725195E-2</c:v>
                </c:pt>
                <c:pt idx="153">
                  <c:v>2.0925732856295936E-2</c:v>
                </c:pt>
                <c:pt idx="154">
                  <c:v>2.0941093216355375E-2</c:v>
                </c:pt>
                <c:pt idx="155">
                  <c:v>2.0956453517429051E-2</c:v>
                </c:pt>
                <c:pt idx="156">
                  <c:v>2.0973262190098253E-2</c:v>
                </c:pt>
                <c:pt idx="157">
                  <c:v>2.0998761328082958E-2</c:v>
                </c:pt>
                <c:pt idx="158">
                  <c:v>2.1024260303516337E-2</c:v>
                </c:pt>
                <c:pt idx="159">
                  <c:v>2.1049759116402198E-2</c:v>
                </c:pt>
                <c:pt idx="160">
                  <c:v>2.107525776674081E-2</c:v>
                </c:pt>
                <c:pt idx="161">
                  <c:v>2.1100756254535179E-2</c:v>
                </c:pt>
                <c:pt idx="162">
                  <c:v>2.1126254579788298E-2</c:v>
                </c:pt>
                <c:pt idx="163">
                  <c:v>2.115175274250037E-2</c:v>
                </c:pt>
                <c:pt idx="164">
                  <c:v>2.1177250742675287E-2</c:v>
                </c:pt>
                <c:pt idx="165">
                  <c:v>2.120274858031336E-2</c:v>
                </c:pt>
                <c:pt idx="166">
                  <c:v>2.1228246255418415E-2</c:v>
                </c:pt>
                <c:pt idx="167">
                  <c:v>2.1253743767990801E-2</c:v>
                </c:pt>
                <c:pt idx="168">
                  <c:v>2.1279241118033379E-2</c:v>
                </c:pt>
                <c:pt idx="169">
                  <c:v>2.1304738305549218E-2</c:v>
                </c:pt>
                <c:pt idx="170">
                  <c:v>2.1330235330538516E-2</c:v>
                </c:pt>
                <c:pt idx="171">
                  <c:v>2.1355732193005208E-2</c:v>
                </c:pt>
                <c:pt idx="172">
                  <c:v>2.1381228892949519E-2</c:v>
                </c:pt>
                <c:pt idx="173">
                  <c:v>2.1406725430375334E-2</c:v>
                </c:pt>
                <c:pt idx="174">
                  <c:v>2.1432221805282942E-2</c:v>
                </c:pt>
                <c:pt idx="175">
                  <c:v>2.1457718017675327E-2</c:v>
                </c:pt>
                <c:pt idx="176">
                  <c:v>2.1483214067555399E-2</c:v>
                </c:pt>
                <c:pt idx="177">
                  <c:v>2.1508709954923464E-2</c:v>
                </c:pt>
                <c:pt idx="178">
                  <c:v>2.1534205679783418E-2</c:v>
                </c:pt>
                <c:pt idx="179">
                  <c:v>2.15597012421355E-2</c:v>
                </c:pt>
                <c:pt idx="180">
                  <c:v>2.1585196641983617E-2</c:v>
                </c:pt>
                <c:pt idx="181">
                  <c:v>2.1610691879327973E-2</c:v>
                </c:pt>
                <c:pt idx="182">
                  <c:v>2.1636186954171629E-2</c:v>
                </c:pt>
                <c:pt idx="183">
                  <c:v>2.1661681866517467E-2</c:v>
                </c:pt>
                <c:pt idx="184">
                  <c:v>2.1687176616365832E-2</c:v>
                </c:pt>
                <c:pt idx="185">
                  <c:v>2.171267120372055E-2</c:v>
                </c:pt>
                <c:pt idx="186">
                  <c:v>2.173816562858193E-2</c:v>
                </c:pt>
                <c:pt idx="187">
                  <c:v>2.1763659890953798E-2</c:v>
                </c:pt>
                <c:pt idx="188">
                  <c:v>2.178915399083646E-2</c:v>
                </c:pt>
                <c:pt idx="189">
                  <c:v>2.1814647928232862E-2</c:v>
                </c:pt>
                <c:pt idx="190">
                  <c:v>2.1840141703146011E-2</c:v>
                </c:pt>
                <c:pt idx="191">
                  <c:v>2.1865635315576122E-2</c:v>
                </c:pt>
                <c:pt idx="192">
                  <c:v>2.1891128765527127E-2</c:v>
                </c:pt>
                <c:pt idx="193">
                  <c:v>2.1916622052999261E-2</c:v>
                </c:pt>
                <c:pt idx="194">
                  <c:v>2.1942115177996411E-2</c:v>
                </c:pt>
                <c:pt idx="195">
                  <c:v>2.1967608140518829E-2</c:v>
                </c:pt>
                <c:pt idx="196">
                  <c:v>2.1993100940569506E-2</c:v>
                </c:pt>
                <c:pt idx="197">
                  <c:v>2.2018593578151391E-2</c:v>
                </c:pt>
                <c:pt idx="198">
                  <c:v>2.2044086053264803E-2</c:v>
                </c:pt>
                <c:pt idx="199">
                  <c:v>2.2069578365913552E-2</c:v>
                </c:pt>
                <c:pt idx="200">
                  <c:v>2.209507051609795E-2</c:v>
                </c:pt>
                <c:pt idx="201">
                  <c:v>2.2120562503821824E-2</c:v>
                </c:pt>
                <c:pt idx="202">
                  <c:v>2.21460543290855E-2</c:v>
                </c:pt>
                <c:pt idx="203">
                  <c:v>2.217154599189192E-2</c:v>
                </c:pt>
                <c:pt idx="204">
                  <c:v>2.2197037492244033E-2</c:v>
                </c:pt>
                <c:pt idx="205">
                  <c:v>2.2222528830142169E-2</c:v>
                </c:pt>
                <c:pt idx="206">
                  <c:v>2.224802000559015E-2</c:v>
                </c:pt>
                <c:pt idx="207">
                  <c:v>2.2273511018588259E-2</c:v>
                </c:pt>
                <c:pt idx="208">
                  <c:v>2.2299001869140342E-2</c:v>
                </c:pt>
                <c:pt idx="209">
                  <c:v>2.2324492557246722E-2</c:v>
                </c:pt>
                <c:pt idx="210">
                  <c:v>2.2349983082910359E-2</c:v>
                </c:pt>
                <c:pt idx="211">
                  <c:v>2.2375473446134168E-2</c:v>
                </c:pt>
                <c:pt idx="212">
                  <c:v>2.2400963646918487E-2</c:v>
                </c:pt>
                <c:pt idx="213">
                  <c:v>2.2426453685267148E-2</c:v>
                </c:pt>
                <c:pt idx="214">
                  <c:v>2.2451943561180417E-2</c:v>
                </c:pt>
                <c:pt idx="215">
                  <c:v>2.2477433274662183E-2</c:v>
                </c:pt>
                <c:pt idx="216">
                  <c:v>2.2502922825712729E-2</c:v>
                </c:pt>
                <c:pt idx="217">
                  <c:v>2.2528412214334995E-2</c:v>
                </c:pt>
                <c:pt idx="218">
                  <c:v>2.2553901440531952E-2</c:v>
                </c:pt>
                <c:pt idx="219">
                  <c:v>2.2579390504303892E-2</c:v>
                </c:pt>
                <c:pt idx="220">
                  <c:v>2.2604879405654671E-2</c:v>
                </c:pt>
                <c:pt idx="221">
                  <c:v>2.2630368144584568E-2</c:v>
                </c:pt>
                <c:pt idx="222">
                  <c:v>2.2655856721097434E-2</c:v>
                </c:pt>
                <c:pt idx="223">
                  <c:v>2.268134513519357E-2</c:v>
                </c:pt>
                <c:pt idx="224">
                  <c:v>2.2706833386875933E-2</c:v>
                </c:pt>
                <c:pt idx="225">
                  <c:v>2.2732321476147462E-2</c:v>
                </c:pt>
                <c:pt idx="226">
                  <c:v>2.2757809403008467E-2</c:v>
                </c:pt>
                <c:pt idx="227">
                  <c:v>2.2783297167462805E-2</c:v>
                </c:pt>
                <c:pt idx="228">
                  <c:v>2.2808784769510742E-2</c:v>
                </c:pt>
                <c:pt idx="229">
                  <c:v>2.2834272209156143E-2</c:v>
                </c:pt>
                <c:pt idx="230">
                  <c:v>2.2859759486399289E-2</c:v>
                </c:pt>
                <c:pt idx="231">
                  <c:v>2.2885246601243154E-2</c:v>
                </c:pt>
                <c:pt idx="232">
                  <c:v>2.2910733553690672E-2</c:v>
                </c:pt>
                <c:pt idx="233">
                  <c:v>2.293622034374216E-2</c:v>
                </c:pt>
                <c:pt idx="234">
                  <c:v>2.2961706971401433E-2</c:v>
                </c:pt>
                <c:pt idx="235">
                  <c:v>2.2987193436668826E-2</c:v>
                </c:pt>
                <c:pt idx="236">
                  <c:v>2.301267973954816E-2</c:v>
                </c:pt>
                <c:pt idx="237">
                  <c:v>2.3038165880039735E-2</c:v>
                </c:pt>
                <c:pt idx="238">
                  <c:v>2.3063651858146503E-2</c:v>
                </c:pt>
                <c:pt idx="239">
                  <c:v>2.3089137673871413E-2</c:v>
                </c:pt>
                <c:pt idx="240">
                  <c:v>2.3114623327214805E-2</c:v>
                </c:pt>
                <c:pt idx="241">
                  <c:v>2.314010881818046E-2</c:v>
                </c:pt>
                <c:pt idx="242">
                  <c:v>2.3165594146768692E-2</c:v>
                </c:pt>
                <c:pt idx="243">
                  <c:v>2.3191079312983347E-2</c:v>
                </c:pt>
                <c:pt idx="244">
                  <c:v>2.3216564316824749E-2</c:v>
                </c:pt>
                <c:pt idx="245">
                  <c:v>2.3242049158295839E-2</c:v>
                </c:pt>
                <c:pt idx="246">
                  <c:v>2.3267533837399532E-2</c:v>
                </c:pt>
                <c:pt idx="247">
                  <c:v>2.3293018354136167E-2</c:v>
                </c:pt>
                <c:pt idx="248">
                  <c:v>2.3318502708509575E-2</c:v>
                </c:pt>
                <c:pt idx="249">
                  <c:v>2.3343986900520065E-2</c:v>
                </c:pt>
                <c:pt idx="250">
                  <c:v>2.3369470930171443E-2</c:v>
                </c:pt>
                <c:pt idx="251">
                  <c:v>2.3394954797464066E-2</c:v>
                </c:pt>
                <c:pt idx="252">
                  <c:v>2.3420438502400807E-2</c:v>
                </c:pt>
                <c:pt idx="253">
                  <c:v>2.3445922044984694E-2</c:v>
                </c:pt>
                <c:pt idx="254">
                  <c:v>2.3471405425215985E-2</c:v>
                </c:pt>
                <c:pt idx="255">
                  <c:v>2.3496888643098519E-2</c:v>
                </c:pt>
                <c:pt idx="256">
                  <c:v>2.352237169863259E-2</c:v>
                </c:pt>
                <c:pt idx="257">
                  <c:v>2.3547854591822077E-2</c:v>
                </c:pt>
                <c:pt idx="258">
                  <c:v>2.3573337322667247E-2</c:v>
                </c:pt>
                <c:pt idx="259">
                  <c:v>2.3598819891171061E-2</c:v>
                </c:pt>
                <c:pt idx="260">
                  <c:v>2.3624302297336475E-2</c:v>
                </c:pt>
                <c:pt idx="261">
                  <c:v>2.364227054581047E-2</c:v>
                </c:pt>
                <c:pt idx="262">
                  <c:v>2.3658986385264858E-2</c:v>
                </c:pt>
                <c:pt idx="263">
                  <c:v>2.3675702154864708E-2</c:v>
                </c:pt>
                <c:pt idx="264">
                  <c:v>2.3692417854610626E-2</c:v>
                </c:pt>
                <c:pt idx="265">
                  <c:v>2.3709133484503153E-2</c:v>
                </c:pt>
                <c:pt idx="266">
                  <c:v>2.3725849044542908E-2</c:v>
                </c:pt>
                <c:pt idx="267">
                  <c:v>2.374256453473049E-2</c:v>
                </c:pt>
                <c:pt idx="268">
                  <c:v>2.3759279955066447E-2</c:v>
                </c:pt>
                <c:pt idx="269">
                  <c:v>2.3775995305551374E-2</c:v>
                </c:pt>
                <c:pt idx="270">
                  <c:v>2.3792710586185851E-2</c:v>
                </c:pt>
                <c:pt idx="271">
                  <c:v>2.3809425796970495E-2</c:v>
                </c:pt>
                <c:pt idx="272">
                  <c:v>2.3826140937905832E-2</c:v>
                </c:pt>
                <c:pt idx="273">
                  <c:v>2.3842856008992493E-2</c:v>
                </c:pt>
                <c:pt idx="274">
                  <c:v>2.3859571010231062E-2</c:v>
                </c:pt>
                <c:pt idx="275">
                  <c:v>2.3876285941622073E-2</c:v>
                </c:pt>
                <c:pt idx="276">
                  <c:v>2.3893000803166163E-2</c:v>
                </c:pt>
                <c:pt idx="277">
                  <c:v>2.3909715594863878E-2</c:v>
                </c:pt>
                <c:pt idx="278">
                  <c:v>2.392643031671584E-2</c:v>
                </c:pt>
                <c:pt idx="279">
                  <c:v>2.3943144968722595E-2</c:v>
                </c:pt>
                <c:pt idx="280">
                  <c:v>2.3959859550884751E-2</c:v>
                </c:pt>
                <c:pt idx="281">
                  <c:v>2.3976574063202888E-2</c:v>
                </c:pt>
                <c:pt idx="282">
                  <c:v>2.3993288505677588E-2</c:v>
                </c:pt>
                <c:pt idx="283">
                  <c:v>2.4010002878309431E-2</c:v>
                </c:pt>
                <c:pt idx="284">
                  <c:v>2.4026717181099017E-2</c:v>
                </c:pt>
                <c:pt idx="285">
                  <c:v>2.4043431414046891E-2</c:v>
                </c:pt>
                <c:pt idx="286">
                  <c:v>2.4060145577153677E-2</c:v>
                </c:pt>
                <c:pt idx="287">
                  <c:v>2.4076859670419927E-2</c:v>
                </c:pt>
                <c:pt idx="288">
                  <c:v>2.4093573693846251E-2</c:v>
                </c:pt>
                <c:pt idx="289">
                  <c:v>2.4110287647433202E-2</c:v>
                </c:pt>
                <c:pt idx="290">
                  <c:v>2.412700153118141E-2</c:v>
                </c:pt>
                <c:pt idx="291">
                  <c:v>2.4143715345091434E-2</c:v>
                </c:pt>
                <c:pt idx="292">
                  <c:v>2.416042908916384E-2</c:v>
                </c:pt>
                <c:pt idx="293">
                  <c:v>2.4177142763399235E-2</c:v>
                </c:pt>
                <c:pt idx="294">
                  <c:v>2.4193856367798201E-2</c:v>
                </c:pt>
                <c:pt idx="295">
                  <c:v>2.4210569902361298E-2</c:v>
                </c:pt>
                <c:pt idx="296">
                  <c:v>2.422728336708915E-2</c:v>
                </c:pt>
                <c:pt idx="297">
                  <c:v>2.4243996761982297E-2</c:v>
                </c:pt>
                <c:pt idx="298">
                  <c:v>2.4260710087041358E-2</c:v>
                </c:pt>
                <c:pt idx="299">
                  <c:v>2.4277423342266898E-2</c:v>
                </c:pt>
                <c:pt idx="300">
                  <c:v>2.4294136527659493E-2</c:v>
                </c:pt>
                <c:pt idx="301">
                  <c:v>2.4310849643219758E-2</c:v>
                </c:pt>
                <c:pt idx="302">
                  <c:v>2.4327562688948236E-2</c:v>
                </c:pt>
                <c:pt idx="303">
                  <c:v>2.4344275664845556E-2</c:v>
                </c:pt>
                <c:pt idx="304">
                  <c:v>2.4360988570912265E-2</c:v>
                </c:pt>
                <c:pt idx="305">
                  <c:v>2.4377701407148959E-2</c:v>
                </c:pt>
                <c:pt idx="306">
                  <c:v>2.4394414173556225E-2</c:v>
                </c:pt>
                <c:pt idx="307">
                  <c:v>2.4411126870134633E-2</c:v>
                </c:pt>
                <c:pt idx="308">
                  <c:v>2.442783949688478E-2</c:v>
                </c:pt>
                <c:pt idx="309">
                  <c:v>2.4444552053807241E-2</c:v>
                </c:pt>
                <c:pt idx="310">
                  <c:v>2.4461264540902611E-2</c:v>
                </c:pt>
                <c:pt idx="311">
                  <c:v>2.4477976958171457E-2</c:v>
                </c:pt>
                <c:pt idx="312">
                  <c:v>2.4494689305614385E-2</c:v>
                </c:pt>
                <c:pt idx="313">
                  <c:v>2.4511401583231961E-2</c:v>
                </c:pt>
                <c:pt idx="314">
                  <c:v>2.4528113791024774E-2</c:v>
                </c:pt>
                <c:pt idx="315">
                  <c:v>2.4544825928992511E-2</c:v>
                </c:pt>
                <c:pt idx="316">
                  <c:v>2.4561537997137558E-2</c:v>
                </c:pt>
                <c:pt idx="317">
                  <c:v>2.4578249995459576E-2</c:v>
                </c:pt>
                <c:pt idx="318">
                  <c:v>2.4594961923959151E-2</c:v>
                </c:pt>
                <c:pt idx="319">
                  <c:v>2.4611673782636883E-2</c:v>
                </c:pt>
                <c:pt idx="320">
                  <c:v>2.4628385571493373E-2</c:v>
                </c:pt>
                <c:pt idx="321">
                  <c:v>2.4645097290529171E-2</c:v>
                </c:pt>
                <c:pt idx="322">
                  <c:v>2.4661808939744873E-2</c:v>
                </c:pt>
                <c:pt idx="323">
                  <c:v>2.4678520519141069E-2</c:v>
                </c:pt>
                <c:pt idx="324">
                  <c:v>2.4695232028718334E-2</c:v>
                </c:pt>
                <c:pt idx="325">
                  <c:v>2.471194346847724E-2</c:v>
                </c:pt>
                <c:pt idx="326">
                  <c:v>2.4728654838418396E-2</c:v>
                </c:pt>
                <c:pt idx="327">
                  <c:v>2.4745366138542363E-2</c:v>
                </c:pt>
                <c:pt idx="328">
                  <c:v>2.4762077368849719E-2</c:v>
                </c:pt>
                <c:pt idx="329">
                  <c:v>2.4778788529341091E-2</c:v>
                </c:pt>
                <c:pt idx="330">
                  <c:v>2.4795499620017026E-2</c:v>
                </c:pt>
                <c:pt idx="331">
                  <c:v>2.4812210640878102E-2</c:v>
                </c:pt>
                <c:pt idx="332">
                  <c:v>2.482892159192493E-2</c:v>
                </c:pt>
                <c:pt idx="333">
                  <c:v>2.4845632473158075E-2</c:v>
                </c:pt>
                <c:pt idx="334">
                  <c:v>2.486234328457811E-2</c:v>
                </c:pt>
                <c:pt idx="335">
                  <c:v>2.4879054026185652E-2</c:v>
                </c:pt>
                <c:pt idx="336">
                  <c:v>2.489576469798125E-2</c:v>
                </c:pt>
                <c:pt idx="337">
                  <c:v>2.4912475299965507E-2</c:v>
                </c:pt>
                <c:pt idx="338">
                  <c:v>2.4929185832139003E-2</c:v>
                </c:pt>
                <c:pt idx="339">
                  <c:v>2.4945896294502327E-2</c:v>
                </c:pt>
                <c:pt idx="340">
                  <c:v>2.4962606687056035E-2</c:v>
                </c:pt>
                <c:pt idx="341">
                  <c:v>2.4979317009800751E-2</c:v>
                </c:pt>
                <c:pt idx="342">
                  <c:v>2.4996027262737013E-2</c:v>
                </c:pt>
                <c:pt idx="343">
                  <c:v>2.5012737445865456E-2</c:v>
                </c:pt>
                <c:pt idx="344">
                  <c:v>2.5029447559186617E-2</c:v>
                </c:pt>
                <c:pt idx="345">
                  <c:v>2.5046157602701104E-2</c:v>
                </c:pt>
                <c:pt idx="346">
                  <c:v>2.5062867576409496E-2</c:v>
                </c:pt>
                <c:pt idx="347">
                  <c:v>2.5079577480312355E-2</c:v>
                </c:pt>
                <c:pt idx="348">
                  <c:v>2.5096287314410305E-2</c:v>
                </c:pt>
                <c:pt idx="349">
                  <c:v>2.5112997078703903E-2</c:v>
                </c:pt>
                <c:pt idx="350">
                  <c:v>2.5129706773193743E-2</c:v>
                </c:pt>
                <c:pt idx="351">
                  <c:v>2.5146416397880376E-2</c:v>
                </c:pt>
                <c:pt idx="352">
                  <c:v>2.5163125952764438E-2</c:v>
                </c:pt>
                <c:pt idx="353">
                  <c:v>2.5179835437846489E-2</c:v>
                </c:pt>
                <c:pt idx="354">
                  <c:v>2.5196544853127077E-2</c:v>
                </c:pt>
                <c:pt idx="355">
                  <c:v>2.5213254198606854E-2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8F-4822-81E2-BFDFF3D52546}"/>
            </c:ext>
          </c:extLst>
        </c:ser>
        <c:ser>
          <c:idx val="1"/>
          <c:order val="1"/>
          <c:tx>
            <c:strRef>
              <c:f>'Daily Forward Rates'!$V$1</c:f>
              <c:strCache>
                <c:ptCount val="1"/>
                <c:pt idx="0">
                  <c:v>Market.QR_LIVE.RateCurve.AUD-AONIA-OIS-COMPOUND-1D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Rates'!$V$2:$V$357</c:f>
              <c:numCache>
                <c:formatCode>0.00%</c:formatCode>
                <c:ptCount val="356"/>
                <c:pt idx="0">
                  <c:v>1.4992213631309283E-2</c:v>
                </c:pt>
                <c:pt idx="1">
                  <c:v>1.499071800368988E-2</c:v>
                </c:pt>
                <c:pt idx="2">
                  <c:v>1.4990219461150802E-2</c:v>
                </c:pt>
                <c:pt idx="3">
                  <c:v>1.4989970189881499E-2</c:v>
                </c:pt>
                <c:pt idx="4">
                  <c:v>1.4989820627120386E-2</c:v>
                </c:pt>
                <c:pt idx="5">
                  <c:v>1.4985062475560482E-2</c:v>
                </c:pt>
                <c:pt idx="6">
                  <c:v>1.4981663795874664E-2</c:v>
                </c:pt>
                <c:pt idx="7">
                  <c:v>1.4979114786110021E-2</c:v>
                </c:pt>
                <c:pt idx="8">
                  <c:v>1.4977132222959978E-2</c:v>
                </c:pt>
                <c:pt idx="9">
                  <c:v>1.4975546172439959E-2</c:v>
                </c:pt>
                <c:pt idx="10">
                  <c:v>1.4974248494742059E-2</c:v>
                </c:pt>
                <c:pt idx="11">
                  <c:v>1.4973167096659992E-2</c:v>
                </c:pt>
                <c:pt idx="12">
                  <c:v>1.4972252067514197E-2</c:v>
                </c:pt>
                <c:pt idx="13">
                  <c:v>1.4999509055581122E-2</c:v>
                </c:pt>
                <c:pt idx="14">
                  <c:v>1.5033600530111076E-2</c:v>
                </c:pt>
                <c:pt idx="15">
                  <c:v>1.5063430570324715E-2</c:v>
                </c:pt>
                <c:pt idx="16">
                  <c:v>1.5089751194042716E-2</c:v>
                </c:pt>
                <c:pt idx="17">
                  <c:v>1.5113147304014564E-2</c:v>
                </c:pt>
                <c:pt idx="18">
                  <c:v>1.5134080665567928E-2</c:v>
                </c:pt>
                <c:pt idx="19">
                  <c:v>1.5152920690966161E-2</c:v>
                </c:pt>
                <c:pt idx="20">
                  <c:v>1.5169966428231185E-2</c:v>
                </c:pt>
                <c:pt idx="21">
                  <c:v>1.5185462553017327E-2</c:v>
                </c:pt>
                <c:pt idx="22">
                  <c:v>1.5199611188691986E-2</c:v>
                </c:pt>
                <c:pt idx="23">
                  <c:v>1.5212580771393472E-2</c:v>
                </c:pt>
                <c:pt idx="24">
                  <c:v>1.5224512787479149E-2</c:v>
                </c:pt>
                <c:pt idx="25">
                  <c:v>1.5235526956173353E-2</c:v>
                </c:pt>
                <c:pt idx="26">
                  <c:v>1.5266905666644393E-2</c:v>
                </c:pt>
                <c:pt idx="27">
                  <c:v>1.5311361012939778E-2</c:v>
                </c:pt>
                <c:pt idx="28">
                  <c:v>1.5352750473283912E-2</c:v>
                </c:pt>
                <c:pt idx="29">
                  <c:v>1.5391380636271629E-2</c:v>
                </c:pt>
                <c:pt idx="30">
                  <c:v>1.5427518530679406E-2</c:v>
                </c:pt>
                <c:pt idx="31">
                  <c:v>1.5461397806686815E-2</c:v>
                </c:pt>
                <c:pt idx="32">
                  <c:v>1.5493223793239128E-2</c:v>
                </c:pt>
                <c:pt idx="33">
                  <c:v>1.5523177662935411E-2</c:v>
                </c:pt>
                <c:pt idx="34">
                  <c:v>1.5551419882934958E-2</c:v>
                </c:pt>
                <c:pt idx="35">
                  <c:v>1.5578093090712146E-2</c:v>
                </c:pt>
                <c:pt idx="36">
                  <c:v>1.5603324503474273E-2</c:v>
                </c:pt>
                <c:pt idx="37">
                  <c:v>1.5627227947143895E-2</c:v>
                </c:pt>
                <c:pt idx="38">
                  <c:v>1.5649905573189325E-2</c:v>
                </c:pt>
                <c:pt idx="39">
                  <c:v>1.5671449317932393E-2</c:v>
                </c:pt>
                <c:pt idx="40">
                  <c:v>1.569194214829777E-2</c:v>
                </c:pt>
                <c:pt idx="41">
                  <c:v>1.571145912959818E-2</c:v>
                </c:pt>
                <c:pt idx="42">
                  <c:v>1.5730068344326477E-2</c:v>
                </c:pt>
                <c:pt idx="43">
                  <c:v>1.5747831685658038E-2</c:v>
                </c:pt>
                <c:pt idx="44">
                  <c:v>1.5764805545152714E-2</c:v>
                </c:pt>
                <c:pt idx="45">
                  <c:v>1.5781041410756237E-2</c:v>
                </c:pt>
                <c:pt idx="46">
                  <c:v>1.5796586388461695E-2</c:v>
                </c:pt>
                <c:pt idx="47">
                  <c:v>1.5811483658762764E-2</c:v>
                </c:pt>
                <c:pt idx="48">
                  <c:v>1.5825772877214924E-2</c:v>
                </c:pt>
                <c:pt idx="49">
                  <c:v>1.5839490526928873E-2</c:v>
                </c:pt>
                <c:pt idx="50">
                  <c:v>1.5852670229595245E-2</c:v>
                </c:pt>
                <c:pt idx="51">
                  <c:v>1.5865343020620693E-2</c:v>
                </c:pt>
                <c:pt idx="52">
                  <c:v>1.5906966163904423E-2</c:v>
                </c:pt>
                <c:pt idx="53">
                  <c:v>1.5968710407229494E-2</c:v>
                </c:pt>
                <c:pt idx="54">
                  <c:v>1.6028209405342893E-2</c:v>
                </c:pt>
                <c:pt idx="55">
                  <c:v>1.6085583439237851E-2</c:v>
                </c:pt>
                <c:pt idx="56">
                  <c:v>1.6140944349136585E-2</c:v>
                </c:pt>
                <c:pt idx="57">
                  <c:v>1.6194396262142148E-2</c:v>
                </c:pt>
                <c:pt idx="58">
                  <c:v>1.6246036245893374E-2</c:v>
                </c:pt>
                <c:pt idx="59">
                  <c:v>1.6295954896852899E-2</c:v>
                </c:pt>
                <c:pt idx="60">
                  <c:v>1.6344236870731697E-2</c:v>
                </c:pt>
                <c:pt idx="61">
                  <c:v>1.6390961361582253E-2</c:v>
                </c:pt>
                <c:pt idx="62">
                  <c:v>1.6436202535262845E-2</c:v>
                </c:pt>
                <c:pt idx="63">
                  <c:v>1.6480029922266059E-2</c:v>
                </c:pt>
                <c:pt idx="64">
                  <c:v>1.6522508774284451E-2</c:v>
                </c:pt>
                <c:pt idx="65">
                  <c:v>1.656370038836287E-2</c:v>
                </c:pt>
                <c:pt idx="66">
                  <c:v>1.6603662402021081E-2</c:v>
                </c:pt>
                <c:pt idx="67">
                  <c:v>1.6642449062336445E-2</c:v>
                </c:pt>
                <c:pt idx="68">
                  <c:v>1.6680111471628106E-2</c:v>
                </c:pt>
                <c:pt idx="69">
                  <c:v>1.6716697812082869E-2</c:v>
                </c:pt>
                <c:pt idx="70">
                  <c:v>1.6752253551398116E-2</c:v>
                </c:pt>
                <c:pt idx="71">
                  <c:v>1.678682163128788E-2</c:v>
                </c:pt>
                <c:pt idx="72">
                  <c:v>1.6820442640495748E-2</c:v>
                </c:pt>
                <c:pt idx="73">
                  <c:v>1.6853154973779101E-2</c:v>
                </c:pt>
                <c:pt idx="74">
                  <c:v>1.6884994978174948E-2</c:v>
                </c:pt>
                <c:pt idx="75">
                  <c:v>1.6915997087718185E-2</c:v>
                </c:pt>
                <c:pt idx="76">
                  <c:v>1.6946193947662905E-2</c:v>
                </c:pt>
                <c:pt idx="77">
                  <c:v>1.6975616529147537E-2</c:v>
                </c:pt>
                <c:pt idx="78">
                  <c:v>1.7004294235151509E-2</c:v>
                </c:pt>
                <c:pt idx="79">
                  <c:v>1.7032254998505414E-2</c:v>
                </c:pt>
                <c:pt idx="80">
                  <c:v>1.7059525372640716E-2</c:v>
                </c:pt>
                <c:pt idx="81">
                  <c:v>1.7086130615699517E-2</c:v>
                </c:pt>
                <c:pt idx="82">
                  <c:v>1.7112094768564099E-2</c:v>
                </c:pt>
                <c:pt idx="83">
                  <c:v>1.7137440727312943E-2</c:v>
                </c:pt>
                <c:pt idx="84">
                  <c:v>1.7162190310561768E-2</c:v>
                </c:pt>
                <c:pt idx="85">
                  <c:v>1.7186364322107125E-2</c:v>
                </c:pt>
                <c:pt idx="86">
                  <c:v>1.7209982609249136E-2</c:v>
                </c:pt>
                <c:pt idx="87">
                  <c:v>1.7233064117137938E-2</c:v>
                </c:pt>
                <c:pt idx="88">
                  <c:v>1.7255626939456196E-2</c:v>
                </c:pt>
                <c:pt idx="89">
                  <c:v>1.727768836572292E-2</c:v>
                </c:pt>
                <c:pt idx="90">
                  <c:v>1.7299264925478335E-2</c:v>
                </c:pt>
                <c:pt idx="91">
                  <c:v>1.7320372429586808E-2</c:v>
                </c:pt>
                <c:pt idx="92">
                  <c:v>1.7341026008875809E-2</c:v>
                </c:pt>
                <c:pt idx="93">
                  <c:v>1.7361240150307596E-2</c:v>
                </c:pt>
                <c:pt idx="94">
                  <c:v>1.7381028730867144E-2</c:v>
                </c:pt>
                <c:pt idx="95">
                  <c:v>1.7400405049331699E-2</c:v>
                </c:pt>
                <c:pt idx="96">
                  <c:v>1.7419381856075316E-2</c:v>
                </c:pt>
                <c:pt idx="97">
                  <c:v>1.7437971381048658E-2</c:v>
                </c:pt>
                <c:pt idx="98">
                  <c:v>1.7456185360062899E-2</c:v>
                </c:pt>
                <c:pt idx="99">
                  <c:v>1.7474035059496917E-2</c:v>
                </c:pt>
                <c:pt idx="100">
                  <c:v>1.749153129953622E-2</c:v>
                </c:pt>
                <c:pt idx="101">
                  <c:v>1.7508684476045283E-2</c:v>
                </c:pt>
                <c:pt idx="102">
                  <c:v>1.7525504581165842E-2</c:v>
                </c:pt>
                <c:pt idx="103">
                  <c:v>1.7542001222726391E-2</c:v>
                </c:pt>
                <c:pt idx="104">
                  <c:v>1.7560393160672184E-2</c:v>
                </c:pt>
                <c:pt idx="105">
                  <c:v>1.7591570122632596E-2</c:v>
                </c:pt>
                <c:pt idx="106">
                  <c:v>1.7622164337640508E-2</c:v>
                </c:pt>
                <c:pt idx="107">
                  <c:v>1.7652191993111195E-2</c:v>
                </c:pt>
                <c:pt idx="108">
                  <c:v>1.7681668682426422E-2</c:v>
                </c:pt>
                <c:pt idx="109">
                  <c:v>1.7710609431936E-2</c:v>
                </c:pt>
                <c:pt idx="110">
                  <c:v>1.7739028726499392E-2</c:v>
                </c:pt>
                <c:pt idx="111">
                  <c:v>1.7766940533659913E-2</c:v>
                </c:pt>
                <c:pt idx="112">
                  <c:v>1.7794358326534365E-2</c:v>
                </c:pt>
                <c:pt idx="113">
                  <c:v>1.7821295105498781E-2</c:v>
                </c:pt>
                <c:pt idx="114">
                  <c:v>1.7847763418742054E-2</c:v>
                </c:pt>
                <c:pt idx="115">
                  <c:v>1.7873775381756975E-2</c:v>
                </c:pt>
                <c:pt idx="116">
                  <c:v>1.7899342695831499E-2</c:v>
                </c:pt>
                <c:pt idx="117">
                  <c:v>1.7924476665599702E-2</c:v>
                </c:pt>
                <c:pt idx="118">
                  <c:v>1.794918821570789E-2</c:v>
                </c:pt>
                <c:pt idx="119">
                  <c:v>1.7973487906647597E-2</c:v>
                </c:pt>
                <c:pt idx="120">
                  <c:v>1.7997385949803223E-2</c:v>
                </c:pt>
                <c:pt idx="121">
                  <c:v>1.8020892221759514E-2</c:v>
                </c:pt>
                <c:pt idx="122">
                  <c:v>1.8044016277911683E-2</c:v>
                </c:pt>
                <c:pt idx="123">
                  <c:v>1.8066767365416268E-2</c:v>
                </c:pt>
                <c:pt idx="124">
                  <c:v>1.8089154435520706E-2</c:v>
                </c:pt>
                <c:pt idx="125">
                  <c:v>1.8111186155306068E-2</c:v>
                </c:pt>
                <c:pt idx="126">
                  <c:v>1.813287091887434E-2</c:v>
                </c:pt>
                <c:pt idx="127">
                  <c:v>1.8154216858011836E-2</c:v>
                </c:pt>
                <c:pt idx="128">
                  <c:v>1.8175231852356546E-2</c:v>
                </c:pt>
                <c:pt idx="129">
                  <c:v>1.8195923539095906E-2</c:v>
                </c:pt>
                <c:pt idx="130">
                  <c:v>1.8216299322220936E-2</c:v>
                </c:pt>
                <c:pt idx="131">
                  <c:v>1.8236366381359254E-2</c:v>
                </c:pt>
                <c:pt idx="132">
                  <c:v>1.8256131680209741E-2</c:v>
                </c:pt>
                <c:pt idx="133">
                  <c:v>1.8275601974599768E-2</c:v>
                </c:pt>
                <c:pt idx="134">
                  <c:v>1.829478382018403E-2</c:v>
                </c:pt>
                <c:pt idx="135">
                  <c:v>1.831368357980381E-2</c:v>
                </c:pt>
                <c:pt idx="136">
                  <c:v>1.8332307430524063E-2</c:v>
                </c:pt>
                <c:pt idx="137">
                  <c:v>1.8350661370364299E-2</c:v>
                </c:pt>
                <c:pt idx="138">
                  <c:v>1.8368751224739199E-2</c:v>
                </c:pt>
                <c:pt idx="139">
                  <c:v>1.8386582652623024E-2</c:v>
                </c:pt>
                <c:pt idx="140">
                  <c:v>1.8404161152451762E-2</c:v>
                </c:pt>
                <c:pt idx="141">
                  <c:v>1.8421492067775855E-2</c:v>
                </c:pt>
                <c:pt idx="142">
                  <c:v>1.8438580592675849E-2</c:v>
                </c:pt>
                <c:pt idx="143">
                  <c:v>1.8455431776952254E-2</c:v>
                </c:pt>
                <c:pt idx="144">
                  <c:v>1.8472050531100674E-2</c:v>
                </c:pt>
                <c:pt idx="145">
                  <c:v>1.8488441631082694E-2</c:v>
                </c:pt>
                <c:pt idx="146">
                  <c:v>1.8504609722901692E-2</c:v>
                </c:pt>
                <c:pt idx="147">
                  <c:v>1.8520559326993404E-2</c:v>
                </c:pt>
                <c:pt idx="148">
                  <c:v>1.853629484243962E-2</c:v>
                </c:pt>
                <c:pt idx="149">
                  <c:v>1.8551820551013187E-2</c:v>
                </c:pt>
                <c:pt idx="150">
                  <c:v>1.856714062106261E-2</c:v>
                </c:pt>
                <c:pt idx="151">
                  <c:v>1.8582259111242935E-2</c:v>
                </c:pt>
                <c:pt idx="152">
                  <c:v>1.859717997410066E-2</c:v>
                </c:pt>
                <c:pt idx="153">
                  <c:v>1.8611907059518682E-2</c:v>
                </c:pt>
                <c:pt idx="154">
                  <c:v>1.86264441180281E-2</c:v>
                </c:pt>
                <c:pt idx="155">
                  <c:v>1.8640794803992514E-2</c:v>
                </c:pt>
                <c:pt idx="156">
                  <c:v>1.8658925891446073E-2</c:v>
                </c:pt>
                <c:pt idx="157">
                  <c:v>1.8700456246364548E-2</c:v>
                </c:pt>
                <c:pt idx="158">
                  <c:v>1.8741464206881515E-2</c:v>
                </c:pt>
                <c:pt idx="159">
                  <c:v>1.8781959567892043E-2</c:v>
                </c:pt>
                <c:pt idx="160">
                  <c:v>1.8821951880939689E-2</c:v>
                </c:pt>
                <c:pt idx="161">
                  <c:v>1.8861450461727502E-2</c:v>
                </c:pt>
                <c:pt idx="162">
                  <c:v>1.8900464397352299E-2</c:v>
                </c:pt>
                <c:pt idx="163">
                  <c:v>1.8939002553274319E-2</c:v>
                </c:pt>
                <c:pt idx="164">
                  <c:v>1.897707358003364E-2</c:v>
                </c:pt>
                <c:pt idx="165">
                  <c:v>1.901468591972361E-2</c:v>
                </c:pt>
                <c:pt idx="166">
                  <c:v>1.9051847812231626E-2</c:v>
                </c:pt>
                <c:pt idx="167">
                  <c:v>1.9088567301257423E-2</c:v>
                </c:pt>
                <c:pt idx="168">
                  <c:v>1.9124852240117233E-2</c:v>
                </c:pt>
                <c:pt idx="169">
                  <c:v>1.9160710297343401E-2</c:v>
                </c:pt>
                <c:pt idx="170">
                  <c:v>1.9196148962087371E-2</c:v>
                </c:pt>
                <c:pt idx="171">
                  <c:v>1.9231175549334324E-2</c:v>
                </c:pt>
                <c:pt idx="172">
                  <c:v>1.9265797204936822E-2</c:v>
                </c:pt>
                <c:pt idx="173">
                  <c:v>1.9300020910474915E-2</c:v>
                </c:pt>
                <c:pt idx="174">
                  <c:v>1.9333853487949731E-2</c:v>
                </c:pt>
                <c:pt idx="175">
                  <c:v>1.936730160431685E-2</c:v>
                </c:pt>
                <c:pt idx="176">
                  <c:v>1.9400371775866267E-2</c:v>
                </c:pt>
                <c:pt idx="177">
                  <c:v>1.9433070372454488E-2</c:v>
                </c:pt>
                <c:pt idx="178">
                  <c:v>1.9465403621594764E-2</c:v>
                </c:pt>
                <c:pt idx="179">
                  <c:v>1.9497377612411253E-2</c:v>
                </c:pt>
                <c:pt idx="180">
                  <c:v>1.9528998299461829E-2</c:v>
                </c:pt>
                <c:pt idx="181">
                  <c:v>1.9560271506434936E-2</c:v>
                </c:pt>
                <c:pt idx="182">
                  <c:v>1.9591202929725257E-2</c:v>
                </c:pt>
                <c:pt idx="183">
                  <c:v>1.9621798141892872E-2</c:v>
                </c:pt>
                <c:pt idx="184">
                  <c:v>1.9652062595010004E-2</c:v>
                </c:pt>
                <c:pt idx="185">
                  <c:v>1.9682001623900078E-2</c:v>
                </c:pt>
                <c:pt idx="186">
                  <c:v>1.9711620449272625E-2</c:v>
                </c:pt>
                <c:pt idx="187">
                  <c:v>1.974092418075821E-2</c:v>
                </c:pt>
                <c:pt idx="188">
                  <c:v>1.9769917819847136E-2</c:v>
                </c:pt>
                <c:pt idx="189">
                  <c:v>1.9798606262735139E-2</c:v>
                </c:pt>
                <c:pt idx="190">
                  <c:v>1.9826994303079801E-2</c:v>
                </c:pt>
                <c:pt idx="191">
                  <c:v>1.9855086634670865E-2</c:v>
                </c:pt>
                <c:pt idx="192">
                  <c:v>1.9882887854017466E-2</c:v>
                </c:pt>
                <c:pt idx="193">
                  <c:v>1.9910402462855324E-2</c:v>
                </c:pt>
                <c:pt idx="194">
                  <c:v>1.9937634870576919E-2</c:v>
                </c:pt>
                <c:pt idx="195">
                  <c:v>1.9964589396587053E-2</c:v>
                </c:pt>
                <c:pt idx="196">
                  <c:v>1.9991270272586969E-2</c:v>
                </c:pt>
                <c:pt idx="197">
                  <c:v>2.0017681644788874E-2</c:v>
                </c:pt>
                <c:pt idx="198">
                  <c:v>2.0043827576064127E-2</c:v>
                </c:pt>
                <c:pt idx="199">
                  <c:v>2.0069712048026617E-2</c:v>
                </c:pt>
                <c:pt idx="200">
                  <c:v>2.0095338963054179E-2</c:v>
                </c:pt>
                <c:pt idx="201">
                  <c:v>2.0120712146249768E-2</c:v>
                </c:pt>
                <c:pt idx="202">
                  <c:v>2.0145835347344935E-2</c:v>
                </c:pt>
                <c:pt idx="203">
                  <c:v>2.0170712242546986E-2</c:v>
                </c:pt>
                <c:pt idx="204">
                  <c:v>2.0195346436332442E-2</c:v>
                </c:pt>
                <c:pt idx="205">
                  <c:v>2.0219741463187946E-2</c:v>
                </c:pt>
                <c:pt idx="206">
                  <c:v>2.0243900789300853E-2</c:v>
                </c:pt>
                <c:pt idx="207">
                  <c:v>2.0267827814201177E-2</c:v>
                </c:pt>
                <c:pt idx="208">
                  <c:v>2.0291525872356029E-2</c:v>
                </c:pt>
                <c:pt idx="209">
                  <c:v>2.0314998234718915E-2</c:v>
                </c:pt>
                <c:pt idx="210">
                  <c:v>2.0338248110234776E-2</c:v>
                </c:pt>
                <c:pt idx="211">
                  <c:v>2.0361278647302378E-2</c:v>
                </c:pt>
                <c:pt idx="212">
                  <c:v>2.0384092935195643E-2</c:v>
                </c:pt>
                <c:pt idx="213">
                  <c:v>2.0406694005445022E-2</c:v>
                </c:pt>
                <c:pt idx="214">
                  <c:v>2.0429084833180473E-2</c:v>
                </c:pt>
                <c:pt idx="215">
                  <c:v>2.0451268338436857E-2</c:v>
                </c:pt>
                <c:pt idx="216">
                  <c:v>2.0473247387423642E-2</c:v>
                </c:pt>
                <c:pt idx="217">
                  <c:v>2.0495024793759149E-2</c:v>
                </c:pt>
                <c:pt idx="218">
                  <c:v>2.0516603319671513E-2</c:v>
                </c:pt>
                <c:pt idx="219">
                  <c:v>2.053798567716647E-2</c:v>
                </c:pt>
                <c:pt idx="220">
                  <c:v>2.0559174529163744E-2</c:v>
                </c:pt>
                <c:pt idx="221">
                  <c:v>2.05801724906025E-2</c:v>
                </c:pt>
                <c:pt idx="222">
                  <c:v>2.0600982129517127E-2</c:v>
                </c:pt>
                <c:pt idx="223">
                  <c:v>2.0621605968084315E-2</c:v>
                </c:pt>
                <c:pt idx="224">
                  <c:v>2.0642046483641992E-2</c:v>
                </c:pt>
                <c:pt idx="225">
                  <c:v>2.0662306109681478E-2</c:v>
                </c:pt>
                <c:pt idx="226">
                  <c:v>2.0682387236813118E-2</c:v>
                </c:pt>
                <c:pt idx="227">
                  <c:v>2.0702292213706761E-2</c:v>
                </c:pt>
                <c:pt idx="228">
                  <c:v>2.0722023348007455E-2</c:v>
                </c:pt>
                <c:pt idx="229">
                  <c:v>2.0741582907227284E-2</c:v>
                </c:pt>
                <c:pt idx="230">
                  <c:v>2.0760973119614022E-2</c:v>
                </c:pt>
                <c:pt idx="231">
                  <c:v>2.0780196174997427E-2</c:v>
                </c:pt>
                <c:pt idx="232">
                  <c:v>2.0799254225613586E-2</c:v>
                </c:pt>
                <c:pt idx="233">
                  <c:v>2.0818149386908263E-2</c:v>
                </c:pt>
                <c:pt idx="234">
                  <c:v>2.083688373831958E-2</c:v>
                </c:pt>
                <c:pt idx="235">
                  <c:v>2.085545932404095E-2</c:v>
                </c:pt>
                <c:pt idx="236">
                  <c:v>2.0873878153764684E-2</c:v>
                </c:pt>
                <c:pt idx="237">
                  <c:v>2.08921422034067E-2</c:v>
                </c:pt>
                <c:pt idx="238">
                  <c:v>2.0910253415813224E-2</c:v>
                </c:pt>
                <c:pt idx="239">
                  <c:v>2.0928213701449677E-2</c:v>
                </c:pt>
                <c:pt idx="240">
                  <c:v>2.0946024939072553E-2</c:v>
                </c:pt>
                <c:pt idx="241">
                  <c:v>2.0963688976384506E-2</c:v>
                </c:pt>
                <c:pt idx="242">
                  <c:v>2.0981207630673331E-2</c:v>
                </c:pt>
                <c:pt idx="243">
                  <c:v>2.099858268943517E-2</c:v>
                </c:pt>
                <c:pt idx="244">
                  <c:v>2.101581591098263E-2</c:v>
                </c:pt>
                <c:pt idx="245">
                  <c:v>2.1032909025037842E-2</c:v>
                </c:pt>
                <c:pt idx="246">
                  <c:v>2.1049863733311254E-2</c:v>
                </c:pt>
                <c:pt idx="247">
                  <c:v>2.1066681710066308E-2</c:v>
                </c:pt>
                <c:pt idx="248">
                  <c:v>2.1083364602670723E-2</c:v>
                </c:pt>
                <c:pt idx="249">
                  <c:v>2.10999140321343E-2</c:v>
                </c:pt>
                <c:pt idx="250">
                  <c:v>2.1116331593634012E-2</c:v>
                </c:pt>
                <c:pt idx="251">
                  <c:v>2.1132618857026598E-2</c:v>
                </c:pt>
                <c:pt idx="252">
                  <c:v>2.1148777367348891E-2</c:v>
                </c:pt>
                <c:pt idx="253">
                  <c:v>2.1164808645306434E-2</c:v>
                </c:pt>
                <c:pt idx="254">
                  <c:v>2.1180714187750572E-2</c:v>
                </c:pt>
                <c:pt idx="255">
                  <c:v>2.1196495468144373E-2</c:v>
                </c:pt>
                <c:pt idx="256">
                  <c:v>2.121215393701761E-2</c:v>
                </c:pt>
                <c:pt idx="257">
                  <c:v>2.1227691022411212E-2</c:v>
                </c:pt>
                <c:pt idx="258">
                  <c:v>2.1243108130311415E-2</c:v>
                </c:pt>
                <c:pt idx="259">
                  <c:v>2.1258406645073922E-2</c:v>
                </c:pt>
                <c:pt idx="260">
                  <c:v>2.1273587929838269E-2</c:v>
                </c:pt>
                <c:pt idx="261">
                  <c:v>2.1304869561905408E-2</c:v>
                </c:pt>
                <c:pt idx="262">
                  <c:v>2.1338605740219774E-2</c:v>
                </c:pt>
                <c:pt idx="263">
                  <c:v>2.1372086341425664E-2</c:v>
                </c:pt>
                <c:pt idx="264">
                  <c:v>2.1405314258848885E-2</c:v>
                </c:pt>
                <c:pt idx="265">
                  <c:v>2.1438292342306511E-2</c:v>
                </c:pt>
                <c:pt idx="266">
                  <c:v>2.1471023398921769E-2</c:v>
                </c:pt>
                <c:pt idx="267">
                  <c:v>2.1503510193920473E-2</c:v>
                </c:pt>
                <c:pt idx="268">
                  <c:v>2.153575545140992E-2</c:v>
                </c:pt>
                <c:pt idx="269">
                  <c:v>2.1567761855140182E-2</c:v>
                </c:pt>
                <c:pt idx="270">
                  <c:v>2.1599532049248794E-2</c:v>
                </c:pt>
                <c:pt idx="271">
                  <c:v>2.1631068638988976E-2</c:v>
                </c:pt>
                <c:pt idx="272">
                  <c:v>2.1662374191441697E-2</c:v>
                </c:pt>
                <c:pt idx="273">
                  <c:v>2.1693451236212268E-2</c:v>
                </c:pt>
                <c:pt idx="274">
                  <c:v>2.1724302266111786E-2</c:v>
                </c:pt>
                <c:pt idx="275">
                  <c:v>2.1754929737823617E-2</c:v>
                </c:pt>
                <c:pt idx="276">
                  <c:v>2.1785336072555582E-2</c:v>
                </c:pt>
                <c:pt idx="277">
                  <c:v>2.1815523656677951E-2</c:v>
                </c:pt>
                <c:pt idx="278">
                  <c:v>2.1845494842347848E-2</c:v>
                </c:pt>
                <c:pt idx="279">
                  <c:v>2.1875251948120098E-2</c:v>
                </c:pt>
                <c:pt idx="280">
                  <c:v>2.1904797259545219E-2</c:v>
                </c:pt>
                <c:pt idx="281">
                  <c:v>2.1934133029754558E-2</c:v>
                </c:pt>
                <c:pt idx="282">
                  <c:v>2.1963261480033094E-2</c:v>
                </c:pt>
                <c:pt idx="283">
                  <c:v>2.1992184800380073E-2</c:v>
                </c:pt>
                <c:pt idx="284">
                  <c:v>2.2020905150057973E-2</c:v>
                </c:pt>
                <c:pt idx="285">
                  <c:v>2.2049424658129715E-2</c:v>
                </c:pt>
                <c:pt idx="286">
                  <c:v>2.2077745423984937E-2</c:v>
                </c:pt>
                <c:pt idx="287">
                  <c:v>2.2105869517855061E-2</c:v>
                </c:pt>
                <c:pt idx="288">
                  <c:v>2.213379898131777E-2</c:v>
                </c:pt>
                <c:pt idx="289">
                  <c:v>2.2161535827791085E-2</c:v>
                </c:pt>
                <c:pt idx="290">
                  <c:v>2.2189082043017144E-2</c:v>
                </c:pt>
                <c:pt idx="291">
                  <c:v>2.2216439585536204E-2</c:v>
                </c:pt>
                <c:pt idx="292">
                  <c:v>2.2243610387150677E-2</c:v>
                </c:pt>
                <c:pt idx="293">
                  <c:v>2.227059635338002E-2</c:v>
                </c:pt>
                <c:pt idx="294">
                  <c:v>2.229739936390612E-2</c:v>
                </c:pt>
                <c:pt idx="295">
                  <c:v>2.2324021273009729E-2</c:v>
                </c:pt>
                <c:pt idx="296">
                  <c:v>2.2350463909998175E-2</c:v>
                </c:pt>
                <c:pt idx="297">
                  <c:v>2.2376729079624291E-2</c:v>
                </c:pt>
                <c:pt idx="298">
                  <c:v>2.240281856249705E-2</c:v>
                </c:pt>
                <c:pt idx="299">
                  <c:v>2.2428734115483982E-2</c:v>
                </c:pt>
                <c:pt idx="300">
                  <c:v>2.245447747210556E-2</c:v>
                </c:pt>
                <c:pt idx="301">
                  <c:v>2.2480050342921689E-2</c:v>
                </c:pt>
                <c:pt idx="302">
                  <c:v>2.2505454415910654E-2</c:v>
                </c:pt>
                <c:pt idx="303">
                  <c:v>2.2530691356840479E-2</c:v>
                </c:pt>
                <c:pt idx="304">
                  <c:v>2.2555762809633069E-2</c:v>
                </c:pt>
                <c:pt idx="305">
                  <c:v>2.2580670396721115E-2</c:v>
                </c:pt>
                <c:pt idx="306">
                  <c:v>2.2605415719398194E-2</c:v>
                </c:pt>
                <c:pt idx="307">
                  <c:v>2.2630000358161748E-2</c:v>
                </c:pt>
                <c:pt idx="308">
                  <c:v>2.2654425873049847E-2</c:v>
                </c:pt>
                <c:pt idx="309">
                  <c:v>2.267869380397089E-2</c:v>
                </c:pt>
                <c:pt idx="310">
                  <c:v>2.2702805671027507E-2</c:v>
                </c:pt>
                <c:pt idx="311">
                  <c:v>2.2726762974833756E-2</c:v>
                </c:pt>
                <c:pt idx="312">
                  <c:v>2.2750567196826558E-2</c:v>
                </c:pt>
                <c:pt idx="313">
                  <c:v>2.2774219799570995E-2</c:v>
                </c:pt>
                <c:pt idx="314">
                  <c:v>2.2797722227059902E-2</c:v>
                </c:pt>
                <c:pt idx="315">
                  <c:v>2.2821075905007749E-2</c:v>
                </c:pt>
                <c:pt idx="316">
                  <c:v>2.2844282241138894E-2</c:v>
                </c:pt>
                <c:pt idx="317">
                  <c:v>2.2867342625470445E-2</c:v>
                </c:pt>
                <c:pt idx="318">
                  <c:v>2.2890258430589911E-2</c:v>
                </c:pt>
                <c:pt idx="319">
                  <c:v>2.291303101192738E-2</c:v>
                </c:pt>
                <c:pt idx="320">
                  <c:v>2.2935661708022869E-2</c:v>
                </c:pt>
                <c:pt idx="321">
                  <c:v>2.2958151840788556E-2</c:v>
                </c:pt>
                <c:pt idx="322">
                  <c:v>2.2980502715766248E-2</c:v>
                </c:pt>
                <c:pt idx="323">
                  <c:v>2.3002715622379863E-2</c:v>
                </c:pt>
                <c:pt idx="324">
                  <c:v>2.3024791834183551E-2</c:v>
                </c:pt>
                <c:pt idx="325">
                  <c:v>2.3046732609104996E-2</c:v>
                </c:pt>
                <c:pt idx="326">
                  <c:v>2.3068539189684441E-2</c:v>
                </c:pt>
                <c:pt idx="327">
                  <c:v>2.3090212803309113E-2</c:v>
                </c:pt>
                <c:pt idx="328">
                  <c:v>2.3111754662443661E-2</c:v>
                </c:pt>
                <c:pt idx="329">
                  <c:v>2.3133165964856206E-2</c:v>
                </c:pt>
                <c:pt idx="330">
                  <c:v>2.3154447893840257E-2</c:v>
                </c:pt>
                <c:pt idx="331">
                  <c:v>2.3175601618432833E-2</c:v>
                </c:pt>
                <c:pt idx="332">
                  <c:v>2.3196628293628455E-2</c:v>
                </c:pt>
                <c:pt idx="333">
                  <c:v>2.3217529060589388E-2</c:v>
                </c:pt>
                <c:pt idx="334">
                  <c:v>2.3238305046852044E-2</c:v>
                </c:pt>
                <c:pt idx="335">
                  <c:v>2.3258957366529807E-2</c:v>
                </c:pt>
                <c:pt idx="336">
                  <c:v>2.327948712051214E-2</c:v>
                </c:pt>
                <c:pt idx="337">
                  <c:v>2.3299895396660272E-2</c:v>
                </c:pt>
                <c:pt idx="338">
                  <c:v>2.3320183269999246E-2</c:v>
                </c:pt>
                <c:pt idx="339">
                  <c:v>2.3340351802906837E-2</c:v>
                </c:pt>
                <c:pt idx="340">
                  <c:v>2.3360402045298833E-2</c:v>
                </c:pt>
                <c:pt idx="341">
                  <c:v>2.338033503481135E-2</c:v>
                </c:pt>
                <c:pt idx="342">
                  <c:v>2.3400151796979764E-2</c:v>
                </c:pt>
                <c:pt idx="343">
                  <c:v>2.3419853345414656E-2</c:v>
                </c:pt>
                <c:pt idx="344">
                  <c:v>2.3439440681974549E-2</c:v>
                </c:pt>
                <c:pt idx="345">
                  <c:v>2.3458914796935838E-2</c:v>
                </c:pt>
                <c:pt idx="346">
                  <c:v>2.3478276669159585E-2</c:v>
                </c:pt>
                <c:pt idx="347">
                  <c:v>2.3497527266255609E-2</c:v>
                </c:pt>
                <c:pt idx="348">
                  <c:v>2.3516667544743634E-2</c:v>
                </c:pt>
                <c:pt idx="349">
                  <c:v>2.3535698450211747E-2</c:v>
                </c:pt>
                <c:pt idx="350">
                  <c:v>2.3554620917472045E-2</c:v>
                </c:pt>
                <c:pt idx="351">
                  <c:v>2.3573435870713828E-2</c:v>
                </c:pt>
                <c:pt idx="352">
                  <c:v>2.3592144223653948E-2</c:v>
                </c:pt>
                <c:pt idx="353">
                  <c:v>2.3610746879684813E-2</c:v>
                </c:pt>
                <c:pt idx="354">
                  <c:v>2.3629244732019716E-2</c:v>
                </c:pt>
                <c:pt idx="355">
                  <c:v>2.3647638663835891E-2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8F-4822-81E2-BFDFF3D52546}"/>
            </c:ext>
          </c:extLst>
        </c:ser>
        <c:ser>
          <c:idx val="2"/>
          <c:order val="2"/>
          <c:tx>
            <c:strRef>
              <c:f>'Daily Forward Rates'!$W$1</c:f>
              <c:strCache>
                <c:ptCount val="1"/>
                <c:pt idx="0">
                  <c:v>Market.QR_LIVE.RateCurve.AUD-BBR-BBSW-6M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Rates'!$W$2:$W$357</c:f>
              <c:numCache>
                <c:formatCode>0.00%</c:formatCode>
                <c:ptCount val="356"/>
                <c:pt idx="0">
                  <c:v>1.5169147981475001E-2</c:v>
                </c:pt>
                <c:pt idx="1">
                  <c:v>1.5366837799596675E-2</c:v>
                </c:pt>
                <c:pt idx="2">
                  <c:v>1.5564517847886287E-2</c:v>
                </c:pt>
                <c:pt idx="3">
                  <c:v>1.5762188127307789E-2</c:v>
                </c:pt>
                <c:pt idx="4">
                  <c:v>1.5959848638826771E-2</c:v>
                </c:pt>
                <c:pt idx="5">
                  <c:v>1.6078464982727952E-2</c:v>
                </c:pt>
                <c:pt idx="6">
                  <c:v>1.6197077809275102E-2</c:v>
                </c:pt>
                <c:pt idx="7">
                  <c:v>1.6315687118674198E-2</c:v>
                </c:pt>
                <c:pt idx="8">
                  <c:v>1.6434292911136295E-2</c:v>
                </c:pt>
                <c:pt idx="9">
                  <c:v>1.655289518686906E-2</c:v>
                </c:pt>
                <c:pt idx="10">
                  <c:v>1.667149394608217E-2</c:v>
                </c:pt>
                <c:pt idx="11">
                  <c:v>1.6790089188981956E-2</c:v>
                </c:pt>
                <c:pt idx="12">
                  <c:v>1.6908680915778105E-2</c:v>
                </c:pt>
                <c:pt idx="13">
                  <c:v>1.7029855542332106E-2</c:v>
                </c:pt>
                <c:pt idx="14">
                  <c:v>1.7152062259047147E-2</c:v>
                </c:pt>
                <c:pt idx="15">
                  <c:v>1.7274266673048159E-2</c:v>
                </c:pt>
                <c:pt idx="16">
                  <c:v>1.7396468784446055E-2</c:v>
                </c:pt>
                <c:pt idx="17">
                  <c:v>1.7518668593350734E-2</c:v>
                </c:pt>
                <c:pt idx="18">
                  <c:v>1.7640866099872098E-2</c:v>
                </c:pt>
                <c:pt idx="19">
                  <c:v>1.7763061304121142E-2</c:v>
                </c:pt>
                <c:pt idx="20">
                  <c:v>1.7885254206208422E-2</c:v>
                </c:pt>
                <c:pt idx="21">
                  <c:v>1.800744480624418E-2</c:v>
                </c:pt>
                <c:pt idx="22">
                  <c:v>1.8129633104339567E-2</c:v>
                </c:pt>
                <c:pt idx="23">
                  <c:v>1.821367898107799E-2</c:v>
                </c:pt>
                <c:pt idx="24">
                  <c:v>1.8282468093090424E-2</c:v>
                </c:pt>
                <c:pt idx="25">
                  <c:v>1.8351256752337446E-2</c:v>
                </c:pt>
                <c:pt idx="26">
                  <c:v>1.8420044958829439E-2</c:v>
                </c:pt>
                <c:pt idx="27">
                  <c:v>1.848883271257622E-2</c:v>
                </c:pt>
                <c:pt idx="28">
                  <c:v>1.855762001358691E-2</c:v>
                </c:pt>
                <c:pt idx="29">
                  <c:v>1.8626406861872131E-2</c:v>
                </c:pt>
                <c:pt idx="30">
                  <c:v>1.8695193257440516E-2</c:v>
                </c:pt>
                <c:pt idx="31">
                  <c:v>1.876397920030318E-2</c:v>
                </c:pt>
                <c:pt idx="32">
                  <c:v>1.8832764690467969E-2</c:v>
                </c:pt>
                <c:pt idx="33">
                  <c:v>1.8901549727945045E-2</c:v>
                </c:pt>
                <c:pt idx="34">
                  <c:v>1.8970334312744353E-2</c:v>
                </c:pt>
                <c:pt idx="35">
                  <c:v>1.9039118444875443E-2</c:v>
                </c:pt>
                <c:pt idx="36">
                  <c:v>1.9099088172118195E-2</c:v>
                </c:pt>
                <c:pt idx="37">
                  <c:v>1.9155532058216965E-2</c:v>
                </c:pt>
                <c:pt idx="38">
                  <c:v>1.9211975716132711E-2</c:v>
                </c:pt>
                <c:pt idx="39">
                  <c:v>1.9268419145870321E-2</c:v>
                </c:pt>
                <c:pt idx="40">
                  <c:v>1.9324862347432189E-2</c:v>
                </c:pt>
                <c:pt idx="41">
                  <c:v>1.9381305320821315E-2</c:v>
                </c:pt>
                <c:pt idx="42">
                  <c:v>1.9437748066042621E-2</c:v>
                </c:pt>
                <c:pt idx="43">
                  <c:v>1.9494190583097912E-2</c:v>
                </c:pt>
                <c:pt idx="44">
                  <c:v>1.9550632871992348E-2</c:v>
                </c:pt>
                <c:pt idx="45">
                  <c:v>1.9607074932727456E-2</c:v>
                </c:pt>
                <c:pt idx="46">
                  <c:v>1.9663516765308614E-2</c:v>
                </c:pt>
                <c:pt idx="47">
                  <c:v>1.9719958369737531E-2</c:v>
                </c:pt>
                <c:pt idx="48">
                  <c:v>1.9776399746019361E-2</c:v>
                </c:pt>
                <c:pt idx="49">
                  <c:v>1.9829525096751413E-2</c:v>
                </c:pt>
                <c:pt idx="50">
                  <c:v>1.9881323955862413E-2</c:v>
                </c:pt>
                <c:pt idx="51">
                  <c:v>1.9933122651563998E-2</c:v>
                </c:pt>
                <c:pt idx="52">
                  <c:v>1.9970585256244341E-2</c:v>
                </c:pt>
                <c:pt idx="53">
                  <c:v>1.9997295751809578E-2</c:v>
                </c:pt>
                <c:pt idx="54">
                  <c:v>2.002400608397064E-2</c:v>
                </c:pt>
                <c:pt idx="55">
                  <c:v>2.0050716252729521E-2</c:v>
                </c:pt>
                <c:pt idx="56">
                  <c:v>2.0077426258088373E-2</c:v>
                </c:pt>
                <c:pt idx="57">
                  <c:v>2.0104136100049307E-2</c:v>
                </c:pt>
                <c:pt idx="58">
                  <c:v>2.013084577861441E-2</c:v>
                </c:pt>
                <c:pt idx="59">
                  <c:v>2.0157555293785663E-2</c:v>
                </c:pt>
                <c:pt idx="60">
                  <c:v>2.0184264645565244E-2</c:v>
                </c:pt>
                <c:pt idx="61">
                  <c:v>2.0210973833955335E-2</c:v>
                </c:pt>
                <c:pt idx="62">
                  <c:v>2.0236074050320976E-2</c:v>
                </c:pt>
                <c:pt idx="63">
                  <c:v>2.0260530603435162E-2</c:v>
                </c:pt>
                <c:pt idx="64">
                  <c:v>2.0284987020687151E-2</c:v>
                </c:pt>
                <c:pt idx="65">
                  <c:v>2.0309443302078241E-2</c:v>
                </c:pt>
                <c:pt idx="66">
                  <c:v>2.033389944761017E-2</c:v>
                </c:pt>
                <c:pt idx="67">
                  <c:v>2.0358355457284413E-2</c:v>
                </c:pt>
                <c:pt idx="68">
                  <c:v>2.0382811331102549E-2</c:v>
                </c:pt>
                <c:pt idx="69">
                  <c:v>2.0407267069067241E-2</c:v>
                </c:pt>
                <c:pt idx="70">
                  <c:v>2.0431722671178109E-2</c:v>
                </c:pt>
                <c:pt idx="71">
                  <c:v>2.0456178137437782E-2</c:v>
                </c:pt>
                <c:pt idx="72">
                  <c:v>2.0480633467847741E-2</c:v>
                </c:pt>
                <c:pt idx="73">
                  <c:v>2.0505088662409555E-2</c:v>
                </c:pt>
                <c:pt idx="74">
                  <c:v>2.0529543721124772E-2</c:v>
                </c:pt>
                <c:pt idx="75">
                  <c:v>2.0553092354429751E-2</c:v>
                </c:pt>
                <c:pt idx="76">
                  <c:v>2.057627834839422E-2</c:v>
                </c:pt>
                <c:pt idx="77">
                  <c:v>2.0599464220903134E-2</c:v>
                </c:pt>
                <c:pt idx="78">
                  <c:v>2.0622649971956106E-2</c:v>
                </c:pt>
                <c:pt idx="79">
                  <c:v>2.0645835601556289E-2</c:v>
                </c:pt>
                <c:pt idx="80">
                  <c:v>2.0669021109703992E-2</c:v>
                </c:pt>
                <c:pt idx="81">
                  <c:v>2.0692206496399884E-2</c:v>
                </c:pt>
                <c:pt idx="82">
                  <c:v>2.0715391761646954E-2</c:v>
                </c:pt>
                <c:pt idx="83">
                  <c:v>2.0738576905444707E-2</c:v>
                </c:pt>
                <c:pt idx="84">
                  <c:v>2.0761761927796364E-2</c:v>
                </c:pt>
                <c:pt idx="85">
                  <c:v>2.0784946828702435E-2</c:v>
                </c:pt>
                <c:pt idx="86">
                  <c:v>2.0808131608163125E-2</c:v>
                </c:pt>
                <c:pt idx="87">
                  <c:v>2.0831316266181697E-2</c:v>
                </c:pt>
                <c:pt idx="88">
                  <c:v>2.0853936262825185E-2</c:v>
                </c:pt>
                <c:pt idx="89">
                  <c:v>2.0876330329386756E-2</c:v>
                </c:pt>
                <c:pt idx="90">
                  <c:v>2.0898724283061821E-2</c:v>
                </c:pt>
                <c:pt idx="91">
                  <c:v>2.0921118123853381E-2</c:v>
                </c:pt>
                <c:pt idx="92">
                  <c:v>2.0943511851761572E-2</c:v>
                </c:pt>
                <c:pt idx="93">
                  <c:v>2.096590546678791E-2</c:v>
                </c:pt>
                <c:pt idx="94">
                  <c:v>2.098829896893251E-2</c:v>
                </c:pt>
                <c:pt idx="95">
                  <c:v>2.1010692358198396E-2</c:v>
                </c:pt>
                <c:pt idx="96">
                  <c:v>2.1033085634585797E-2</c:v>
                </c:pt>
                <c:pt idx="97">
                  <c:v>2.1055478798096064E-2</c:v>
                </c:pt>
                <c:pt idx="98">
                  <c:v>2.1077871848730299E-2</c:v>
                </c:pt>
                <c:pt idx="99">
                  <c:v>2.1100264786488784E-2</c:v>
                </c:pt>
                <c:pt idx="100">
                  <c:v>2.112265761137452E-2</c:v>
                </c:pt>
                <c:pt idx="101">
                  <c:v>2.1144671814292196E-2</c:v>
                </c:pt>
                <c:pt idx="102">
                  <c:v>2.1166534505465354E-2</c:v>
                </c:pt>
                <c:pt idx="103">
                  <c:v>2.1188397089327994E-2</c:v>
                </c:pt>
                <c:pt idx="104">
                  <c:v>2.1209564470931124E-2</c:v>
                </c:pt>
                <c:pt idx="105">
                  <c:v>2.1226561175519059E-2</c:v>
                </c:pt>
                <c:pt idx="106">
                  <c:v>2.124355777279982E-2</c:v>
                </c:pt>
                <c:pt idx="107">
                  <c:v>2.1260554262774508E-2</c:v>
                </c:pt>
                <c:pt idx="108">
                  <c:v>2.1277550645445165E-2</c:v>
                </c:pt>
                <c:pt idx="109">
                  <c:v>2.129454692081114E-2</c:v>
                </c:pt>
                <c:pt idx="110">
                  <c:v>2.1311543088874375E-2</c:v>
                </c:pt>
                <c:pt idx="111">
                  <c:v>2.1328539149636016E-2</c:v>
                </c:pt>
                <c:pt idx="112">
                  <c:v>2.1345535103097193E-2</c:v>
                </c:pt>
                <c:pt idx="113">
                  <c:v>2.1362530949259845E-2</c:v>
                </c:pt>
                <c:pt idx="114">
                  <c:v>2.1375702263223457E-2</c:v>
                </c:pt>
                <c:pt idx="115">
                  <c:v>2.1387343741324824E-2</c:v>
                </c:pt>
                <c:pt idx="116">
                  <c:v>2.1398985160424537E-2</c:v>
                </c:pt>
                <c:pt idx="117">
                  <c:v>2.1410626520521177E-2</c:v>
                </c:pt>
                <c:pt idx="118">
                  <c:v>2.1422267821616107E-2</c:v>
                </c:pt>
                <c:pt idx="119">
                  <c:v>2.1433909063709754E-2</c:v>
                </c:pt>
                <c:pt idx="120">
                  <c:v>2.1445550246803592E-2</c:v>
                </c:pt>
                <c:pt idx="121">
                  <c:v>2.1457191370896099E-2</c:v>
                </c:pt>
                <c:pt idx="122">
                  <c:v>2.1468832435988745E-2</c:v>
                </c:pt>
                <c:pt idx="123">
                  <c:v>2.1480473442082832E-2</c:v>
                </c:pt>
                <c:pt idx="124">
                  <c:v>2.149211438917711E-2</c:v>
                </c:pt>
                <c:pt idx="125">
                  <c:v>2.1503755277272725E-2</c:v>
                </c:pt>
                <c:pt idx="126">
                  <c:v>2.1515396106370346E-2</c:v>
                </c:pt>
                <c:pt idx="127">
                  <c:v>2.152703687647128E-2</c:v>
                </c:pt>
                <c:pt idx="128">
                  <c:v>2.1538677587574058E-2</c:v>
                </c:pt>
                <c:pt idx="129">
                  <c:v>2.1550318239680181E-2</c:v>
                </c:pt>
                <c:pt idx="130">
                  <c:v>2.1561958832790915E-2</c:v>
                </c:pt>
                <c:pt idx="131">
                  <c:v>2.1573599366904932E-2</c:v>
                </c:pt>
                <c:pt idx="132">
                  <c:v>2.1585239842023547E-2</c:v>
                </c:pt>
                <c:pt idx="133">
                  <c:v>2.1596880258147311E-2</c:v>
                </c:pt>
                <c:pt idx="134">
                  <c:v>2.1608520615277512E-2</c:v>
                </c:pt>
                <c:pt idx="135">
                  <c:v>2.162016091341282E-2</c:v>
                </c:pt>
                <c:pt idx="136">
                  <c:v>2.1631801152554607E-2</c:v>
                </c:pt>
                <c:pt idx="137">
                  <c:v>2.1643441332704169E-2</c:v>
                </c:pt>
                <c:pt idx="138">
                  <c:v>2.1655081453860154E-2</c:v>
                </c:pt>
                <c:pt idx="139">
                  <c:v>2.1666721516023991E-2</c:v>
                </c:pt>
                <c:pt idx="140">
                  <c:v>2.1678361519196984E-2</c:v>
                </c:pt>
                <c:pt idx="141">
                  <c:v>2.1690001463377823E-2</c:v>
                </c:pt>
                <c:pt idx="142">
                  <c:v>2.1701641348567776E-2</c:v>
                </c:pt>
                <c:pt idx="143">
                  <c:v>2.1713281174767361E-2</c:v>
                </c:pt>
                <c:pt idx="144">
                  <c:v>2.1724920941977983E-2</c:v>
                </c:pt>
                <c:pt idx="145">
                  <c:v>2.1736560650198154E-2</c:v>
                </c:pt>
                <c:pt idx="146">
                  <c:v>2.1748200299429438E-2</c:v>
                </c:pt>
                <c:pt idx="147">
                  <c:v>2.1759839889672925E-2</c:v>
                </c:pt>
                <c:pt idx="148">
                  <c:v>2.1771479420927477E-2</c:v>
                </c:pt>
                <c:pt idx="149">
                  <c:v>2.1783118893194345E-2</c:v>
                </c:pt>
                <c:pt idx="150">
                  <c:v>2.1794758306474014E-2</c:v>
                </c:pt>
                <c:pt idx="151">
                  <c:v>2.1806397660767779E-2</c:v>
                </c:pt>
                <c:pt idx="152">
                  <c:v>2.1818036956074444E-2</c:v>
                </c:pt>
                <c:pt idx="153">
                  <c:v>2.1829676192395227E-2</c:v>
                </c:pt>
                <c:pt idx="154">
                  <c:v>2.1841315369731478E-2</c:v>
                </c:pt>
                <c:pt idx="155">
                  <c:v>2.1852954488081971E-2</c:v>
                </c:pt>
                <c:pt idx="156">
                  <c:v>2.1866935324157288E-2</c:v>
                </c:pt>
                <c:pt idx="157">
                  <c:v>2.1894966702324187E-2</c:v>
                </c:pt>
                <c:pt idx="158">
                  <c:v>2.1922997917939738E-2</c:v>
                </c:pt>
                <c:pt idx="159">
                  <c:v>2.1951028971007775E-2</c:v>
                </c:pt>
                <c:pt idx="160">
                  <c:v>2.1979059861528521E-2</c:v>
                </c:pt>
                <c:pt idx="161">
                  <c:v>2.2007090589505087E-2</c:v>
                </c:pt>
                <c:pt idx="162">
                  <c:v>2.2035121154940357E-2</c:v>
                </c:pt>
                <c:pt idx="163">
                  <c:v>2.2063151557834591E-2</c:v>
                </c:pt>
                <c:pt idx="164">
                  <c:v>2.2091181798191726E-2</c:v>
                </c:pt>
                <c:pt idx="165">
                  <c:v>2.2119211876011964E-2</c:v>
                </c:pt>
                <c:pt idx="166">
                  <c:v>2.2147241791299149E-2</c:v>
                </c:pt>
                <c:pt idx="167">
                  <c:v>2.2175271544053732E-2</c:v>
                </c:pt>
                <c:pt idx="168">
                  <c:v>2.2203301134278482E-2</c:v>
                </c:pt>
                <c:pt idx="169">
                  <c:v>2.2231330561976494E-2</c:v>
                </c:pt>
                <c:pt idx="170">
                  <c:v>2.225935982714794E-2</c:v>
                </c:pt>
                <c:pt idx="171">
                  <c:v>2.2287388929796849E-2</c:v>
                </c:pt>
                <c:pt idx="172">
                  <c:v>2.2315417869923304E-2</c:v>
                </c:pt>
                <c:pt idx="173">
                  <c:v>2.2343446647531285E-2</c:v>
                </c:pt>
                <c:pt idx="174">
                  <c:v>2.2371475262621076E-2</c:v>
                </c:pt>
                <c:pt idx="175">
                  <c:v>2.2399503715195647E-2</c:v>
                </c:pt>
                <c:pt idx="176">
                  <c:v>2.2427532005257857E-2</c:v>
                </c:pt>
                <c:pt idx="177">
                  <c:v>2.2455560132808087E-2</c:v>
                </c:pt>
                <c:pt idx="178">
                  <c:v>2.2483588097850237E-2</c:v>
                </c:pt>
                <c:pt idx="179">
                  <c:v>2.2511615900384484E-2</c:v>
                </c:pt>
                <c:pt idx="180">
                  <c:v>2.2539643540414777E-2</c:v>
                </c:pt>
                <c:pt idx="181">
                  <c:v>2.2567671017941285E-2</c:v>
                </c:pt>
                <c:pt idx="182">
                  <c:v>2.259569833296712E-2</c:v>
                </c:pt>
                <c:pt idx="183">
                  <c:v>2.2623725485495169E-2</c:v>
                </c:pt>
                <c:pt idx="184">
                  <c:v>2.2651752475525672E-2</c:v>
                </c:pt>
                <c:pt idx="185">
                  <c:v>2.2679779303062562E-2</c:v>
                </c:pt>
                <c:pt idx="186">
                  <c:v>2.2707805968106134E-2</c:v>
                </c:pt>
                <c:pt idx="187">
                  <c:v>2.2735832470660147E-2</c:v>
                </c:pt>
                <c:pt idx="188">
                  <c:v>2.2763858810724992E-2</c:v>
                </c:pt>
                <c:pt idx="189">
                  <c:v>2.2791884988303569E-2</c:v>
                </c:pt>
                <c:pt idx="190">
                  <c:v>2.2819911003398891E-2</c:v>
                </c:pt>
                <c:pt idx="191">
                  <c:v>2.2847936856011181E-2</c:v>
                </c:pt>
                <c:pt idx="192">
                  <c:v>2.2875962546144345E-2</c:v>
                </c:pt>
                <c:pt idx="193">
                  <c:v>2.2903988073798634E-2</c:v>
                </c:pt>
                <c:pt idx="194">
                  <c:v>2.2932013438977956E-2</c:v>
                </c:pt>
                <c:pt idx="195">
                  <c:v>2.2960038641682556E-2</c:v>
                </c:pt>
                <c:pt idx="196">
                  <c:v>2.2988063681915406E-2</c:v>
                </c:pt>
                <c:pt idx="197">
                  <c:v>2.3016088559679463E-2</c:v>
                </c:pt>
                <c:pt idx="198">
                  <c:v>2.3044113274975062E-2</c:v>
                </c:pt>
                <c:pt idx="199">
                  <c:v>2.3072137827805993E-2</c:v>
                </c:pt>
                <c:pt idx="200">
                  <c:v>2.3100162218172546E-2</c:v>
                </c:pt>
                <c:pt idx="201">
                  <c:v>2.3128186446078572E-2</c:v>
                </c:pt>
                <c:pt idx="202">
                  <c:v>2.3156210511524427E-2</c:v>
                </c:pt>
                <c:pt idx="203">
                  <c:v>2.3184234414513023E-2</c:v>
                </c:pt>
                <c:pt idx="204">
                  <c:v>2.321225815504728E-2</c:v>
                </c:pt>
                <c:pt idx="205">
                  <c:v>2.3240281733127602E-2</c:v>
                </c:pt>
                <c:pt idx="206">
                  <c:v>2.3268305148757749E-2</c:v>
                </c:pt>
                <c:pt idx="207">
                  <c:v>2.3296328401938043E-2</c:v>
                </c:pt>
                <c:pt idx="208">
                  <c:v>2.3324351492672302E-2</c:v>
                </c:pt>
                <c:pt idx="209">
                  <c:v>2.3352374420960848E-2</c:v>
                </c:pt>
                <c:pt idx="210">
                  <c:v>2.3380397186806644E-2</c:v>
                </c:pt>
                <c:pt idx="211">
                  <c:v>2.3408419790212652E-2</c:v>
                </c:pt>
                <c:pt idx="212">
                  <c:v>2.3436442231179144E-2</c:v>
                </c:pt>
                <c:pt idx="213">
                  <c:v>2.3464464509709952E-2</c:v>
                </c:pt>
                <c:pt idx="214">
                  <c:v>2.3492486625805404E-2</c:v>
                </c:pt>
                <c:pt idx="215">
                  <c:v>2.3520508579469347E-2</c:v>
                </c:pt>
                <c:pt idx="216">
                  <c:v>2.3548530370702078E-2</c:v>
                </c:pt>
                <c:pt idx="217">
                  <c:v>2.3576551999506489E-2</c:v>
                </c:pt>
                <c:pt idx="218">
                  <c:v>2.3604573465885643E-2</c:v>
                </c:pt>
                <c:pt idx="219">
                  <c:v>2.3632594769839754E-2</c:v>
                </c:pt>
                <c:pt idx="220">
                  <c:v>2.3660615911372678E-2</c:v>
                </c:pt>
                <c:pt idx="221">
                  <c:v>2.3688636890484744E-2</c:v>
                </c:pt>
                <c:pt idx="222">
                  <c:v>2.3716657707179789E-2</c:v>
                </c:pt>
                <c:pt idx="223">
                  <c:v>2.3744678361458074E-2</c:v>
                </c:pt>
                <c:pt idx="224">
                  <c:v>2.377269885332263E-2</c:v>
                </c:pt>
                <c:pt idx="225">
                  <c:v>2.3800719182776341E-2</c:v>
                </c:pt>
                <c:pt idx="226">
                  <c:v>2.3828739349819519E-2</c:v>
                </c:pt>
                <c:pt idx="227">
                  <c:v>2.3856759354456025E-2</c:v>
                </c:pt>
                <c:pt idx="228">
                  <c:v>2.3884779196686141E-2</c:v>
                </c:pt>
                <c:pt idx="229">
                  <c:v>2.391279887651369E-2</c:v>
                </c:pt>
                <c:pt idx="230">
                  <c:v>2.3940818393939016E-2</c:v>
                </c:pt>
                <c:pt idx="231">
                  <c:v>2.3968837748965049E-2</c:v>
                </c:pt>
                <c:pt idx="232">
                  <c:v>2.3996856941594747E-2</c:v>
                </c:pt>
                <c:pt idx="233">
                  <c:v>2.4024875971828397E-2</c:v>
                </c:pt>
                <c:pt idx="234">
                  <c:v>2.4052894839669849E-2</c:v>
                </c:pt>
                <c:pt idx="235">
                  <c:v>2.4080913545119421E-2</c:v>
                </c:pt>
                <c:pt idx="236">
                  <c:v>2.4108932088180907E-2</c:v>
                </c:pt>
                <c:pt idx="237">
                  <c:v>2.4136950468854664E-2</c:v>
                </c:pt>
                <c:pt idx="238">
                  <c:v>2.4164968687143608E-2</c:v>
                </c:pt>
                <c:pt idx="239">
                  <c:v>2.4192986743050669E-2</c:v>
                </c:pt>
                <c:pt idx="240">
                  <c:v>2.4221004636576227E-2</c:v>
                </c:pt>
                <c:pt idx="241">
                  <c:v>2.4249022367724075E-2</c:v>
                </c:pt>
                <c:pt idx="242">
                  <c:v>2.4277039936494479E-2</c:v>
                </c:pt>
                <c:pt idx="243">
                  <c:v>2.4305057342891297E-2</c:v>
                </c:pt>
                <c:pt idx="244">
                  <c:v>2.4333074586914871E-2</c:v>
                </c:pt>
                <c:pt idx="245">
                  <c:v>2.4361091668568147E-2</c:v>
                </c:pt>
                <c:pt idx="246">
                  <c:v>2.4389108587853984E-2</c:v>
                </c:pt>
                <c:pt idx="247">
                  <c:v>2.4417125344772809E-2</c:v>
                </c:pt>
                <c:pt idx="248">
                  <c:v>2.4445141939328393E-2</c:v>
                </c:pt>
                <c:pt idx="249">
                  <c:v>2.4473158371521041E-2</c:v>
                </c:pt>
                <c:pt idx="250">
                  <c:v>2.4501174641354598E-2</c:v>
                </c:pt>
                <c:pt idx="251">
                  <c:v>2.452919074882938E-2</c:v>
                </c:pt>
                <c:pt idx="252">
                  <c:v>2.4557206693948289E-2</c:v>
                </c:pt>
                <c:pt idx="253">
                  <c:v>2.4585222476714363E-2</c:v>
                </c:pt>
                <c:pt idx="254">
                  <c:v>2.4613238097127829E-2</c:v>
                </c:pt>
                <c:pt idx="255">
                  <c:v>2.4641253555192557E-2</c:v>
                </c:pt>
                <c:pt idx="256">
                  <c:v>2.4669268850908772E-2</c:v>
                </c:pt>
                <c:pt idx="257">
                  <c:v>2.4697283984280446E-2</c:v>
                </c:pt>
                <c:pt idx="258">
                  <c:v>2.4725298955307784E-2</c:v>
                </c:pt>
                <c:pt idx="259">
                  <c:v>2.475331376399377E-2</c:v>
                </c:pt>
                <c:pt idx="260">
                  <c:v>2.4781328410341343E-2</c:v>
                </c:pt>
                <c:pt idx="261">
                  <c:v>2.4799352198607207E-2</c:v>
                </c:pt>
                <c:pt idx="262">
                  <c:v>2.481571079445509E-2</c:v>
                </c:pt>
                <c:pt idx="263">
                  <c:v>2.4832069320448413E-2</c:v>
                </c:pt>
                <c:pt idx="264">
                  <c:v>2.4848427776587825E-2</c:v>
                </c:pt>
                <c:pt idx="265">
                  <c:v>2.4864786162873836E-2</c:v>
                </c:pt>
                <c:pt idx="266">
                  <c:v>2.4881144479307084E-2</c:v>
                </c:pt>
                <c:pt idx="267">
                  <c:v>2.4897502725888147E-2</c:v>
                </c:pt>
                <c:pt idx="268">
                  <c:v>2.4913860902617602E-2</c:v>
                </c:pt>
                <c:pt idx="269">
                  <c:v>2.4930219009496015E-2</c:v>
                </c:pt>
                <c:pt idx="270">
                  <c:v>2.494657704652398E-2</c:v>
                </c:pt>
                <c:pt idx="271">
                  <c:v>2.4962935013702114E-2</c:v>
                </c:pt>
                <c:pt idx="272">
                  <c:v>2.4979292911030928E-2</c:v>
                </c:pt>
                <c:pt idx="273">
                  <c:v>2.499565073851109E-2</c:v>
                </c:pt>
                <c:pt idx="274">
                  <c:v>2.5012008496143139E-2</c:v>
                </c:pt>
                <c:pt idx="275">
                  <c:v>2.5028366183927626E-2</c:v>
                </c:pt>
                <c:pt idx="276">
                  <c:v>2.5044723801865211E-2</c:v>
                </c:pt>
                <c:pt idx="277">
                  <c:v>2.506108134995641E-2</c:v>
                </c:pt>
                <c:pt idx="278">
                  <c:v>2.5077438828201872E-2</c:v>
                </c:pt>
                <c:pt idx="279">
                  <c:v>2.5093796236602101E-2</c:v>
                </c:pt>
                <c:pt idx="280">
                  <c:v>2.5110153575157761E-2</c:v>
                </c:pt>
                <c:pt idx="281">
                  <c:v>2.5126510843869375E-2</c:v>
                </c:pt>
                <c:pt idx="282">
                  <c:v>2.5142868042737552E-2</c:v>
                </c:pt>
                <c:pt idx="283">
                  <c:v>2.5159225171762896E-2</c:v>
                </c:pt>
                <c:pt idx="284">
                  <c:v>2.5175582230945966E-2</c:v>
                </c:pt>
                <c:pt idx="285">
                  <c:v>2.5191939220287351E-2</c:v>
                </c:pt>
                <c:pt idx="286">
                  <c:v>2.5208296139787596E-2</c:v>
                </c:pt>
                <c:pt idx="287">
                  <c:v>2.5224652989447344E-2</c:v>
                </c:pt>
                <c:pt idx="288">
                  <c:v>2.5241009769267155E-2</c:v>
                </c:pt>
                <c:pt idx="289">
                  <c:v>2.5257366479247589E-2</c:v>
                </c:pt>
                <c:pt idx="290">
                  <c:v>2.5273723119389288E-2</c:v>
                </c:pt>
                <c:pt idx="291">
                  <c:v>2.5290079689692803E-2</c:v>
                </c:pt>
                <c:pt idx="292">
                  <c:v>2.5306436190158686E-2</c:v>
                </c:pt>
                <c:pt idx="293">
                  <c:v>2.5322792620787567E-2</c:v>
                </c:pt>
                <c:pt idx="294">
                  <c:v>2.5339148981580017E-2</c:v>
                </c:pt>
                <c:pt idx="295">
                  <c:v>2.5355505272536605E-2</c:v>
                </c:pt>
                <c:pt idx="296">
                  <c:v>2.5371861493657968E-2</c:v>
                </c:pt>
                <c:pt idx="297">
                  <c:v>2.5388217644944588E-2</c:v>
                </c:pt>
                <c:pt idx="298">
                  <c:v>2.5404573726397144E-2</c:v>
                </c:pt>
                <c:pt idx="299">
                  <c:v>2.542092973801616E-2</c:v>
                </c:pt>
                <c:pt idx="300">
                  <c:v>2.5437285679802236E-2</c:v>
                </c:pt>
                <c:pt idx="301">
                  <c:v>2.5453641551756008E-2</c:v>
                </c:pt>
                <c:pt idx="302">
                  <c:v>2.5469997353877963E-2</c:v>
                </c:pt>
                <c:pt idx="303">
                  <c:v>2.5486353086168777E-2</c:v>
                </c:pt>
                <c:pt idx="304">
                  <c:v>2.5502708748628974E-2</c:v>
                </c:pt>
                <c:pt idx="305">
                  <c:v>2.551906434125914E-2</c:v>
                </c:pt>
                <c:pt idx="306">
                  <c:v>2.5535419864059893E-2</c:v>
                </c:pt>
                <c:pt idx="307">
                  <c:v>2.5551775317031809E-2</c:v>
                </c:pt>
                <c:pt idx="308">
                  <c:v>2.5568130700175436E-2</c:v>
                </c:pt>
                <c:pt idx="309">
                  <c:v>2.5584486013491375E-2</c:v>
                </c:pt>
                <c:pt idx="310">
                  <c:v>2.5600841256980238E-2</c:v>
                </c:pt>
                <c:pt idx="311">
                  <c:v>2.5617196430642572E-2</c:v>
                </c:pt>
                <c:pt idx="312">
                  <c:v>2.5633551534478983E-2</c:v>
                </c:pt>
                <c:pt idx="313">
                  <c:v>2.5649906568490057E-2</c:v>
                </c:pt>
                <c:pt idx="314">
                  <c:v>2.5666261532676364E-2</c:v>
                </c:pt>
                <c:pt idx="315">
                  <c:v>2.5682616427037591E-2</c:v>
                </c:pt>
                <c:pt idx="316">
                  <c:v>2.5698971251576108E-2</c:v>
                </c:pt>
                <c:pt idx="317">
                  <c:v>2.5715326006291624E-2</c:v>
                </c:pt>
                <c:pt idx="318">
                  <c:v>2.5731680691184679E-2</c:v>
                </c:pt>
                <c:pt idx="319">
                  <c:v>2.5748035306255905E-2</c:v>
                </c:pt>
                <c:pt idx="320">
                  <c:v>2.5764389851505882E-2</c:v>
                </c:pt>
                <c:pt idx="321">
                  <c:v>2.5780744326935157E-2</c:v>
                </c:pt>
                <c:pt idx="322">
                  <c:v>2.5797098732544353E-2</c:v>
                </c:pt>
                <c:pt idx="323">
                  <c:v>2.5813453068334043E-2</c:v>
                </c:pt>
                <c:pt idx="324">
                  <c:v>2.5829807334304795E-2</c:v>
                </c:pt>
                <c:pt idx="325">
                  <c:v>2.5846161530457188E-2</c:v>
                </c:pt>
                <c:pt idx="326">
                  <c:v>2.5862515656791825E-2</c:v>
                </c:pt>
                <c:pt idx="327">
                  <c:v>2.5878869713309275E-2</c:v>
                </c:pt>
                <c:pt idx="328">
                  <c:v>2.5895223700010111E-2</c:v>
                </c:pt>
                <c:pt idx="329">
                  <c:v>2.5911577616894985E-2</c:v>
                </c:pt>
                <c:pt idx="330">
                  <c:v>2.592793146396441E-2</c:v>
                </c:pt>
                <c:pt idx="331">
                  <c:v>2.5944285241218973E-2</c:v>
                </c:pt>
                <c:pt idx="332">
                  <c:v>2.596063894865927E-2</c:v>
                </c:pt>
                <c:pt idx="333">
                  <c:v>2.5976992586285923E-2</c:v>
                </c:pt>
                <c:pt idx="334">
                  <c:v>2.5993346154099442E-2</c:v>
                </c:pt>
                <c:pt idx="335">
                  <c:v>2.6009699652100475E-2</c:v>
                </c:pt>
                <c:pt idx="336">
                  <c:v>2.6026053080289557E-2</c:v>
                </c:pt>
                <c:pt idx="337">
                  <c:v>2.6042406438667304E-2</c:v>
                </c:pt>
                <c:pt idx="338">
                  <c:v>2.6058759727234284E-2</c:v>
                </c:pt>
                <c:pt idx="339">
                  <c:v>2.6075112945991113E-2</c:v>
                </c:pt>
                <c:pt idx="340">
                  <c:v>2.6091466094938291E-2</c:v>
                </c:pt>
                <c:pt idx="341">
                  <c:v>2.6107819174076487E-2</c:v>
                </c:pt>
                <c:pt idx="342">
                  <c:v>2.6124172183406239E-2</c:v>
                </c:pt>
                <c:pt idx="343">
                  <c:v>2.6140525122928169E-2</c:v>
                </c:pt>
                <c:pt idx="344">
                  <c:v>2.6156877992642817E-2</c:v>
                </c:pt>
                <c:pt idx="345">
                  <c:v>2.6173230792550795E-2</c:v>
                </c:pt>
                <c:pt idx="346">
                  <c:v>2.6189583522652691E-2</c:v>
                </c:pt>
                <c:pt idx="347">
                  <c:v>2.620593618294902E-2</c:v>
                </c:pt>
                <c:pt idx="348">
                  <c:v>2.6222288773440475E-2</c:v>
                </c:pt>
                <c:pt idx="349">
                  <c:v>2.6238641294127563E-2</c:v>
                </c:pt>
                <c:pt idx="350">
                  <c:v>2.6254993745010866E-2</c:v>
                </c:pt>
                <c:pt idx="351">
                  <c:v>2.6271346126090996E-2</c:v>
                </c:pt>
                <c:pt idx="352">
                  <c:v>2.6287698437368556E-2</c:v>
                </c:pt>
                <c:pt idx="353">
                  <c:v>2.6304050678844074E-2</c:v>
                </c:pt>
                <c:pt idx="354">
                  <c:v>2.6320402850518166E-2</c:v>
                </c:pt>
                <c:pt idx="355">
                  <c:v>2.6336754952391427E-2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8F-4822-81E2-BFDFF3D52546}"/>
            </c:ext>
          </c:extLst>
        </c:ser>
        <c:ser>
          <c:idx val="3"/>
          <c:order val="3"/>
          <c:tx>
            <c:strRef>
              <c:f>'Daily Forward Rates'!$X$1</c:f>
              <c:strCache>
                <c:ptCount val="1"/>
                <c:pt idx="0">
                  <c:v>Market.QR_LIVE.RateCurve.AUD-BBR-BBSW-1M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Rates'!$X$2:$X$357</c:f>
              <c:numCache>
                <c:formatCode>0.00%</c:formatCode>
                <c:ptCount val="356"/>
                <c:pt idx="0">
                  <c:v>1.4643601640879697E-2</c:v>
                </c:pt>
                <c:pt idx="1">
                  <c:v>1.4811463823092069E-2</c:v>
                </c:pt>
                <c:pt idx="2">
                  <c:v>1.4979316235482779E-2</c:v>
                </c:pt>
                <c:pt idx="3">
                  <c:v>1.5147158879005676E-2</c:v>
                </c:pt>
                <c:pt idx="4">
                  <c:v>1.5314991754626094E-2</c:v>
                </c:pt>
                <c:pt idx="5">
                  <c:v>1.5403780462626939E-2</c:v>
                </c:pt>
                <c:pt idx="6">
                  <c:v>1.5492565653273154E-2</c:v>
                </c:pt>
                <c:pt idx="7">
                  <c:v>1.5581347326773127E-2</c:v>
                </c:pt>
                <c:pt idx="8">
                  <c:v>1.5670125483335552E-2</c:v>
                </c:pt>
                <c:pt idx="9">
                  <c:v>1.5758900123169061E-2</c:v>
                </c:pt>
                <c:pt idx="10">
                  <c:v>1.5847671246481638E-2</c:v>
                </c:pt>
                <c:pt idx="11">
                  <c:v>1.5936438853481952E-2</c:v>
                </c:pt>
                <c:pt idx="12">
                  <c:v>1.6025202944379261E-2</c:v>
                </c:pt>
                <c:pt idx="13">
                  <c:v>1.6114407537668719E-2</c:v>
                </c:pt>
                <c:pt idx="14">
                  <c:v>1.6203787262173502E-2</c:v>
                </c:pt>
                <c:pt idx="15">
                  <c:v>1.6293164683965571E-2</c:v>
                </c:pt>
                <c:pt idx="16">
                  <c:v>1.6382539803153337E-2</c:v>
                </c:pt>
                <c:pt idx="17">
                  <c:v>1.6471912619848057E-2</c:v>
                </c:pt>
                <c:pt idx="18">
                  <c:v>1.6561283134159929E-2</c:v>
                </c:pt>
                <c:pt idx="19">
                  <c:v>1.6650651346199481E-2</c:v>
                </c:pt>
                <c:pt idx="20">
                  <c:v>1.6740017256076437E-2</c:v>
                </c:pt>
                <c:pt idx="21">
                  <c:v>1.6829380863902378E-2</c:v>
                </c:pt>
                <c:pt idx="22">
                  <c:v>1.6918742169788503E-2</c:v>
                </c:pt>
                <c:pt idx="23">
                  <c:v>1.6969961054316914E-2</c:v>
                </c:pt>
                <c:pt idx="24">
                  <c:v>1.7005923174119583E-2</c:v>
                </c:pt>
                <c:pt idx="25">
                  <c:v>1.7041884841156679E-2</c:v>
                </c:pt>
                <c:pt idx="26">
                  <c:v>1.7080535906351873E-2</c:v>
                </c:pt>
                <c:pt idx="27">
                  <c:v>1.712120390698673E-2</c:v>
                </c:pt>
                <c:pt idx="28">
                  <c:v>1.7161871454885437E-2</c:v>
                </c:pt>
                <c:pt idx="29">
                  <c:v>1.7202538550058415E-2</c:v>
                </c:pt>
                <c:pt idx="30">
                  <c:v>1.7243205192514752E-2</c:v>
                </c:pt>
                <c:pt idx="31">
                  <c:v>1.7283871382265361E-2</c:v>
                </c:pt>
                <c:pt idx="32">
                  <c:v>1.7324537119318206E-2</c:v>
                </c:pt>
                <c:pt idx="33">
                  <c:v>1.7365202403683045E-2</c:v>
                </c:pt>
                <c:pt idx="34">
                  <c:v>1.7405867235370191E-2</c:v>
                </c:pt>
                <c:pt idx="35">
                  <c:v>1.7446531614389343E-2</c:v>
                </c:pt>
                <c:pt idx="36">
                  <c:v>1.7478381588520064E-2</c:v>
                </c:pt>
                <c:pt idx="37">
                  <c:v>1.7506705721506574E-2</c:v>
                </c:pt>
                <c:pt idx="38">
                  <c:v>1.753502962631041E-2</c:v>
                </c:pt>
                <c:pt idx="39">
                  <c:v>1.7563353302935812E-2</c:v>
                </c:pt>
                <c:pt idx="40">
                  <c:v>1.7591676751385656E-2</c:v>
                </c:pt>
                <c:pt idx="41">
                  <c:v>1.7619999971662578E-2</c:v>
                </c:pt>
                <c:pt idx="42">
                  <c:v>1.7648322963771702E-2</c:v>
                </c:pt>
                <c:pt idx="43">
                  <c:v>1.7676645727715021E-2</c:v>
                </c:pt>
                <c:pt idx="44">
                  <c:v>1.7704968263497132E-2</c:v>
                </c:pt>
                <c:pt idx="45">
                  <c:v>1.7733290571120448E-2</c:v>
                </c:pt>
                <c:pt idx="46">
                  <c:v>1.7761612650589481E-2</c:v>
                </c:pt>
                <c:pt idx="47">
                  <c:v>1.7789934501906343E-2</c:v>
                </c:pt>
                <c:pt idx="48">
                  <c:v>1.7818256125076103E-2</c:v>
                </c:pt>
                <c:pt idx="49">
                  <c:v>1.784326172269585E-2</c:v>
                </c:pt>
                <c:pt idx="50">
                  <c:v>1.7866940828694892E-2</c:v>
                </c:pt>
                <c:pt idx="51">
                  <c:v>1.7890619771284196E-2</c:v>
                </c:pt>
                <c:pt idx="52">
                  <c:v>1.7915916686502852E-2</c:v>
                </c:pt>
                <c:pt idx="53">
                  <c:v>1.7942427040344367E-2</c:v>
                </c:pt>
                <c:pt idx="54">
                  <c:v>1.7968937230781197E-2</c:v>
                </c:pt>
                <c:pt idx="55">
                  <c:v>1.7995447257816329E-2</c:v>
                </c:pt>
                <c:pt idx="56">
                  <c:v>1.8021957121451066E-2</c:v>
                </c:pt>
                <c:pt idx="57">
                  <c:v>1.8048466821688203E-2</c:v>
                </c:pt>
                <c:pt idx="58">
                  <c:v>1.8074976358529157E-2</c:v>
                </c:pt>
                <c:pt idx="59">
                  <c:v>1.8101485731976608E-2</c:v>
                </c:pt>
                <c:pt idx="60">
                  <c:v>1.8127994942032318E-2</c:v>
                </c:pt>
                <c:pt idx="61">
                  <c:v>1.8154503988698382E-2</c:v>
                </c:pt>
                <c:pt idx="62">
                  <c:v>1.8179404063340097E-2</c:v>
                </c:pt>
                <c:pt idx="63">
                  <c:v>1.8203660474730304E-2</c:v>
                </c:pt>
                <c:pt idx="64">
                  <c:v>1.8227916750258193E-2</c:v>
                </c:pt>
                <c:pt idx="65">
                  <c:v>1.8252172889925363E-2</c:v>
                </c:pt>
                <c:pt idx="66">
                  <c:v>1.8276428893733394E-2</c:v>
                </c:pt>
                <c:pt idx="67">
                  <c:v>1.8300684761683669E-2</c:v>
                </c:pt>
                <c:pt idx="68">
                  <c:v>1.8324940493777881E-2</c:v>
                </c:pt>
                <c:pt idx="69">
                  <c:v>1.8349196090018699E-2</c:v>
                </c:pt>
                <c:pt idx="70">
                  <c:v>1.8373451550405477E-2</c:v>
                </c:pt>
                <c:pt idx="71">
                  <c:v>1.8397706874941085E-2</c:v>
                </c:pt>
                <c:pt idx="72">
                  <c:v>1.8421962063627121E-2</c:v>
                </c:pt>
                <c:pt idx="73">
                  <c:v>1.8446217116464898E-2</c:v>
                </c:pt>
                <c:pt idx="74">
                  <c:v>1.8470472033456191E-2</c:v>
                </c:pt>
                <c:pt idx="75">
                  <c:v>1.8493820525037286E-2</c:v>
                </c:pt>
                <c:pt idx="76">
                  <c:v>1.8516806377277695E-2</c:v>
                </c:pt>
                <c:pt idx="77">
                  <c:v>1.8539792108062596E-2</c:v>
                </c:pt>
                <c:pt idx="78">
                  <c:v>1.8562777717391739E-2</c:v>
                </c:pt>
                <c:pt idx="79">
                  <c:v>1.8585763205267825E-2</c:v>
                </c:pt>
                <c:pt idx="80">
                  <c:v>1.8608748571691789E-2</c:v>
                </c:pt>
                <c:pt idx="81">
                  <c:v>1.8631733816663571E-2</c:v>
                </c:pt>
                <c:pt idx="82">
                  <c:v>1.8654718940186717E-2</c:v>
                </c:pt>
                <c:pt idx="83">
                  <c:v>1.8677703942260419E-2</c:v>
                </c:pt>
                <c:pt idx="84">
                  <c:v>1.8700688822888216E-2</c:v>
                </c:pt>
                <c:pt idx="85">
                  <c:v>1.8723673582070225E-2</c:v>
                </c:pt>
                <c:pt idx="86">
                  <c:v>1.8746658219806984E-2</c:v>
                </c:pt>
                <c:pt idx="87">
                  <c:v>1.8769642736101596E-2</c:v>
                </c:pt>
                <c:pt idx="88">
                  <c:v>1.879206259102115E-2</c:v>
                </c:pt>
                <c:pt idx="89">
                  <c:v>1.8814256515858694E-2</c:v>
                </c:pt>
                <c:pt idx="90">
                  <c:v>1.8836450327809815E-2</c:v>
                </c:pt>
                <c:pt idx="91">
                  <c:v>1.8858644026877404E-2</c:v>
                </c:pt>
                <c:pt idx="92">
                  <c:v>1.8880837613061672E-2</c:v>
                </c:pt>
                <c:pt idx="93">
                  <c:v>1.8903031086364035E-2</c:v>
                </c:pt>
                <c:pt idx="94">
                  <c:v>1.8925224446784718E-2</c:v>
                </c:pt>
                <c:pt idx="95">
                  <c:v>1.8947417694326646E-2</c:v>
                </c:pt>
                <c:pt idx="96">
                  <c:v>1.8969610828990086E-2</c:v>
                </c:pt>
                <c:pt idx="97">
                  <c:v>1.8991803850776378E-2</c:v>
                </c:pt>
                <c:pt idx="98">
                  <c:v>1.9013996759686593E-2</c:v>
                </c:pt>
                <c:pt idx="99">
                  <c:v>1.9036189555721107E-2</c:v>
                </c:pt>
                <c:pt idx="100">
                  <c:v>1.9058382238882919E-2</c:v>
                </c:pt>
                <c:pt idx="101">
                  <c:v>1.9080196300076589E-2</c:v>
                </c:pt>
                <c:pt idx="102">
                  <c:v>1.9101858849525803E-2</c:v>
                </c:pt>
                <c:pt idx="103">
                  <c:v>1.9123521291664489E-2</c:v>
                </c:pt>
                <c:pt idx="104">
                  <c:v>1.9145130473619255E-2</c:v>
                </c:pt>
                <c:pt idx="105">
                  <c:v>1.9166420631011951E-2</c:v>
                </c:pt>
                <c:pt idx="106">
                  <c:v>1.9187710681097578E-2</c:v>
                </c:pt>
                <c:pt idx="107">
                  <c:v>1.9209000623877082E-2</c:v>
                </c:pt>
                <c:pt idx="108">
                  <c:v>1.9230290459352605E-2</c:v>
                </c:pt>
                <c:pt idx="109">
                  <c:v>1.9251580187523352E-2</c:v>
                </c:pt>
                <c:pt idx="110">
                  <c:v>1.9272869808391446E-2</c:v>
                </c:pt>
                <c:pt idx="111">
                  <c:v>1.9294159321957893E-2</c:v>
                </c:pt>
                <c:pt idx="112">
                  <c:v>1.9315448728223831E-2</c:v>
                </c:pt>
                <c:pt idx="113">
                  <c:v>1.9336738027191391E-2</c:v>
                </c:pt>
                <c:pt idx="114">
                  <c:v>1.9354202793959902E-2</c:v>
                </c:pt>
                <c:pt idx="115">
                  <c:v>1.9370137724866083E-2</c:v>
                </c:pt>
                <c:pt idx="116">
                  <c:v>1.9386072596770564E-2</c:v>
                </c:pt>
                <c:pt idx="117">
                  <c:v>1.9402007409672135E-2</c:v>
                </c:pt>
                <c:pt idx="118">
                  <c:v>1.9417942163571834E-2</c:v>
                </c:pt>
                <c:pt idx="119">
                  <c:v>1.9433876858470346E-2</c:v>
                </c:pt>
                <c:pt idx="120">
                  <c:v>1.9449811494368946E-2</c:v>
                </c:pt>
                <c:pt idx="121">
                  <c:v>1.9465746071266308E-2</c:v>
                </c:pt>
                <c:pt idx="122">
                  <c:v>1.9481680589163861E-2</c:v>
                </c:pt>
                <c:pt idx="123">
                  <c:v>1.9497615048062692E-2</c:v>
                </c:pt>
                <c:pt idx="124">
                  <c:v>1.9513549447961794E-2</c:v>
                </c:pt>
                <c:pt idx="125">
                  <c:v>1.952948378886224E-2</c:v>
                </c:pt>
                <c:pt idx="126">
                  <c:v>1.9545418070764698E-2</c:v>
                </c:pt>
                <c:pt idx="127">
                  <c:v>1.9561352293670425E-2</c:v>
                </c:pt>
                <c:pt idx="128">
                  <c:v>1.95772864575781E-2</c:v>
                </c:pt>
                <c:pt idx="129">
                  <c:v>1.9593220562489015E-2</c:v>
                </c:pt>
                <c:pt idx="130">
                  <c:v>1.9609154608404532E-2</c:v>
                </c:pt>
                <c:pt idx="131">
                  <c:v>1.9625088595323407E-2</c:v>
                </c:pt>
                <c:pt idx="132">
                  <c:v>1.9641022523246916E-2</c:v>
                </c:pt>
                <c:pt idx="133">
                  <c:v>1.9656956392175445E-2</c:v>
                </c:pt>
                <c:pt idx="134">
                  <c:v>1.9672890202110539E-2</c:v>
                </c:pt>
                <c:pt idx="135">
                  <c:v>1.968882395305066E-2</c:v>
                </c:pt>
                <c:pt idx="136">
                  <c:v>1.9704757644997226E-2</c:v>
                </c:pt>
                <c:pt idx="137">
                  <c:v>1.9720691277951615E-2</c:v>
                </c:pt>
                <c:pt idx="138">
                  <c:v>1.9736624851912455E-2</c:v>
                </c:pt>
                <c:pt idx="139">
                  <c:v>1.9752558366881143E-2</c:v>
                </c:pt>
                <c:pt idx="140">
                  <c:v>1.976849182285895E-2</c:v>
                </c:pt>
                <c:pt idx="141">
                  <c:v>1.9784425219844581E-2</c:v>
                </c:pt>
                <c:pt idx="142">
                  <c:v>1.9800358557839393E-2</c:v>
                </c:pt>
                <c:pt idx="143">
                  <c:v>1.9816291836843903E-2</c:v>
                </c:pt>
                <c:pt idx="144">
                  <c:v>1.9832225056859214E-2</c:v>
                </c:pt>
                <c:pt idx="145">
                  <c:v>1.9848158217884347E-2</c:v>
                </c:pt>
                <c:pt idx="146">
                  <c:v>1.9864091319920393E-2</c:v>
                </c:pt>
                <c:pt idx="147">
                  <c:v>1.9880024362968717E-2</c:v>
                </c:pt>
                <c:pt idx="148">
                  <c:v>1.9895957347028051E-2</c:v>
                </c:pt>
                <c:pt idx="149">
                  <c:v>1.9911890272099747E-2</c:v>
                </c:pt>
                <c:pt idx="150">
                  <c:v>1.9927823138184295E-2</c:v>
                </c:pt>
                <c:pt idx="151">
                  <c:v>1.9943755945282863E-2</c:v>
                </c:pt>
                <c:pt idx="152">
                  <c:v>1.9959688693394338E-2</c:v>
                </c:pt>
                <c:pt idx="153">
                  <c:v>1.9975621382519983E-2</c:v>
                </c:pt>
                <c:pt idx="154">
                  <c:v>1.9991554012661054E-2</c:v>
                </c:pt>
                <c:pt idx="155">
                  <c:v>2.0007486583816379E-2</c:v>
                </c:pt>
                <c:pt idx="156">
                  <c:v>2.0024851711006823E-2</c:v>
                </c:pt>
                <c:pt idx="157">
                  <c:v>2.0050812410150453E-2</c:v>
                </c:pt>
                <c:pt idx="158">
                  <c:v>2.0076772946742788E-2</c:v>
                </c:pt>
                <c:pt idx="159">
                  <c:v>2.0102733320787488E-2</c:v>
                </c:pt>
                <c:pt idx="160">
                  <c:v>2.0128693532285042E-2</c:v>
                </c:pt>
                <c:pt idx="161">
                  <c:v>2.0154653581238309E-2</c:v>
                </c:pt>
                <c:pt idx="162">
                  <c:v>2.0180613467650335E-2</c:v>
                </c:pt>
                <c:pt idx="163">
                  <c:v>2.0206573191521342E-2</c:v>
                </c:pt>
                <c:pt idx="164">
                  <c:v>2.0232532752855126E-2</c:v>
                </c:pt>
                <c:pt idx="165">
                  <c:v>2.0258492151652128E-2</c:v>
                </c:pt>
                <c:pt idx="166">
                  <c:v>2.028445138791608E-2</c:v>
                </c:pt>
                <c:pt idx="167">
                  <c:v>2.031041046164743E-2</c:v>
                </c:pt>
                <c:pt idx="168">
                  <c:v>2.0336369372848908E-2</c:v>
                </c:pt>
                <c:pt idx="169">
                  <c:v>2.036232812152362E-2</c:v>
                </c:pt>
                <c:pt idx="170">
                  <c:v>2.0388286707671816E-2</c:v>
                </c:pt>
                <c:pt idx="171">
                  <c:v>2.0414245131297429E-2</c:v>
                </c:pt>
                <c:pt idx="172">
                  <c:v>2.0440203392400678E-2</c:v>
                </c:pt>
                <c:pt idx="173">
                  <c:v>2.0466161490985353E-2</c:v>
                </c:pt>
                <c:pt idx="174">
                  <c:v>2.049211942705188E-2</c:v>
                </c:pt>
                <c:pt idx="175">
                  <c:v>2.0518077200603183E-2</c:v>
                </c:pt>
                <c:pt idx="176">
                  <c:v>2.0544034811642138E-2</c:v>
                </c:pt>
                <c:pt idx="177">
                  <c:v>2.05699922601691E-2</c:v>
                </c:pt>
                <c:pt idx="178">
                  <c:v>2.0595949546187955E-2</c:v>
                </c:pt>
                <c:pt idx="179">
                  <c:v>2.0621906669699E-2</c:v>
                </c:pt>
                <c:pt idx="180">
                  <c:v>2.0647863630706018E-2</c:v>
                </c:pt>
                <c:pt idx="181">
                  <c:v>2.0673820429209285E-2</c:v>
                </c:pt>
                <c:pt idx="182">
                  <c:v>2.0699777065211856E-2</c:v>
                </c:pt>
                <c:pt idx="183">
                  <c:v>2.0725733538716585E-2</c:v>
                </c:pt>
                <c:pt idx="184">
                  <c:v>2.0751689849723875E-2</c:v>
                </c:pt>
                <c:pt idx="185">
                  <c:v>2.077764599823749E-2</c:v>
                </c:pt>
                <c:pt idx="186">
                  <c:v>2.080360198425775E-2</c:v>
                </c:pt>
                <c:pt idx="187">
                  <c:v>2.0829557807788546E-2</c:v>
                </c:pt>
                <c:pt idx="188">
                  <c:v>2.0855513468830134E-2</c:v>
                </c:pt>
                <c:pt idx="189">
                  <c:v>2.0881468967385443E-2</c:v>
                </c:pt>
                <c:pt idx="190">
                  <c:v>2.0907424303457517E-2</c:v>
                </c:pt>
                <c:pt idx="191">
                  <c:v>2.0933379477046547E-2</c:v>
                </c:pt>
                <c:pt idx="192">
                  <c:v>2.0959334488156452E-2</c:v>
                </c:pt>
                <c:pt idx="193">
                  <c:v>2.0985289336787505E-2</c:v>
                </c:pt>
                <c:pt idx="194">
                  <c:v>2.1011244022943534E-2</c:v>
                </c:pt>
                <c:pt idx="195">
                  <c:v>2.103719854662486E-2</c:v>
                </c:pt>
                <c:pt idx="196">
                  <c:v>2.1063152907834452E-2</c:v>
                </c:pt>
                <c:pt idx="197">
                  <c:v>2.1089107106575206E-2</c:v>
                </c:pt>
                <c:pt idx="198">
                  <c:v>2.1115061142847596E-2</c:v>
                </c:pt>
                <c:pt idx="199">
                  <c:v>2.1141015016655218E-2</c:v>
                </c:pt>
                <c:pt idx="200">
                  <c:v>2.1166968727998555E-2</c:v>
                </c:pt>
                <c:pt idx="201">
                  <c:v>2.119292227688133E-2</c:v>
                </c:pt>
                <c:pt idx="202">
                  <c:v>2.1218875663303893E-2</c:v>
                </c:pt>
                <c:pt idx="203">
                  <c:v>2.1244828887269241E-2</c:v>
                </c:pt>
                <c:pt idx="204">
                  <c:v>2.1270781948780251E-2</c:v>
                </c:pt>
                <c:pt idx="205">
                  <c:v>2.1296734847837302E-2</c:v>
                </c:pt>
                <c:pt idx="206">
                  <c:v>2.1322687584444174E-2</c:v>
                </c:pt>
                <c:pt idx="207">
                  <c:v>2.1348640158601176E-2</c:v>
                </c:pt>
                <c:pt idx="208">
                  <c:v>2.1374592570312188E-2</c:v>
                </c:pt>
                <c:pt idx="209">
                  <c:v>2.1400544819577465E-2</c:v>
                </c:pt>
                <c:pt idx="210">
                  <c:v>2.1426496906400038E-2</c:v>
                </c:pt>
                <c:pt idx="211">
                  <c:v>2.1452448830782758E-2</c:v>
                </c:pt>
                <c:pt idx="212">
                  <c:v>2.147840059272595E-2</c:v>
                </c:pt>
                <c:pt idx="213">
                  <c:v>2.1504352192233553E-2</c:v>
                </c:pt>
                <c:pt idx="214">
                  <c:v>2.1530303629305726E-2</c:v>
                </c:pt>
                <c:pt idx="215">
                  <c:v>2.1556254903946401E-2</c:v>
                </c:pt>
                <c:pt idx="216">
                  <c:v>2.1582206016155844E-2</c:v>
                </c:pt>
                <c:pt idx="217">
                  <c:v>2.1608156965937056E-2</c:v>
                </c:pt>
                <c:pt idx="218">
                  <c:v>2.16341077532929E-2</c:v>
                </c:pt>
                <c:pt idx="219">
                  <c:v>2.1660058378223723E-2</c:v>
                </c:pt>
                <c:pt idx="220">
                  <c:v>2.1686008840733448E-2</c:v>
                </c:pt>
                <c:pt idx="221">
                  <c:v>2.1711959140822214E-2</c:v>
                </c:pt>
                <c:pt idx="222">
                  <c:v>2.1737909278493998E-2</c:v>
                </c:pt>
                <c:pt idx="223">
                  <c:v>2.176385925374905E-2</c:v>
                </c:pt>
                <c:pt idx="224">
                  <c:v>2.178980906659031E-2</c:v>
                </c:pt>
                <c:pt idx="225">
                  <c:v>2.1815758717020767E-2</c:v>
                </c:pt>
                <c:pt idx="226">
                  <c:v>2.184170820504067E-2</c:v>
                </c:pt>
                <c:pt idx="227">
                  <c:v>2.1867657530653933E-2</c:v>
                </c:pt>
                <c:pt idx="228">
                  <c:v>2.189360669386077E-2</c:v>
                </c:pt>
                <c:pt idx="229">
                  <c:v>2.1919555694665086E-2</c:v>
                </c:pt>
                <c:pt idx="230">
                  <c:v>2.1945504533067126E-2</c:v>
                </c:pt>
                <c:pt idx="231">
                  <c:v>2.1971453209069909E-2</c:v>
                </c:pt>
                <c:pt idx="232">
                  <c:v>2.1997401722676297E-2</c:v>
                </c:pt>
                <c:pt idx="233">
                  <c:v>2.2023350073886713E-2</c:v>
                </c:pt>
                <c:pt idx="234">
                  <c:v>2.2049298262704912E-2</c:v>
                </c:pt>
                <c:pt idx="235">
                  <c:v>2.2075246289131222E-2</c:v>
                </c:pt>
                <c:pt idx="236">
                  <c:v>2.2101194153169478E-2</c:v>
                </c:pt>
                <c:pt idx="237">
                  <c:v>2.2127141854819964E-2</c:v>
                </c:pt>
                <c:pt idx="238">
                  <c:v>2.2153089394085598E-2</c:v>
                </c:pt>
                <c:pt idx="239">
                  <c:v>2.2179036770969409E-2</c:v>
                </c:pt>
                <c:pt idx="240">
                  <c:v>2.2204983985471754E-2</c:v>
                </c:pt>
                <c:pt idx="241">
                  <c:v>2.2230931037596293E-2</c:v>
                </c:pt>
                <c:pt idx="242">
                  <c:v>2.2256877927343446E-2</c:v>
                </c:pt>
                <c:pt idx="243">
                  <c:v>2.2282824654717003E-2</c:v>
                </c:pt>
                <c:pt idx="244">
                  <c:v>2.2308771219717319E-2</c:v>
                </c:pt>
                <c:pt idx="245">
                  <c:v>2.2334717622347292E-2</c:v>
                </c:pt>
                <c:pt idx="246">
                  <c:v>2.236066386260991E-2</c:v>
                </c:pt>
                <c:pt idx="247">
                  <c:v>2.2386609940505467E-2</c:v>
                </c:pt>
                <c:pt idx="248">
                  <c:v>2.2412555856037786E-2</c:v>
                </c:pt>
                <c:pt idx="249">
                  <c:v>2.2438501609207146E-2</c:v>
                </c:pt>
                <c:pt idx="250">
                  <c:v>2.2464447200017459E-2</c:v>
                </c:pt>
                <c:pt idx="251">
                  <c:v>2.2490392628469018E-2</c:v>
                </c:pt>
                <c:pt idx="252">
                  <c:v>2.2516337894564642E-2</c:v>
                </c:pt>
                <c:pt idx="253">
                  <c:v>2.254228299830743E-2</c:v>
                </c:pt>
                <c:pt idx="254">
                  <c:v>2.2568227939697663E-2</c:v>
                </c:pt>
                <c:pt idx="255">
                  <c:v>2.2594172718739113E-2</c:v>
                </c:pt>
                <c:pt idx="256">
                  <c:v>2.2620117335432077E-2</c:v>
                </c:pt>
                <c:pt idx="257">
                  <c:v>2.2646061789780448E-2</c:v>
                </c:pt>
                <c:pt idx="258">
                  <c:v>2.2672006081784553E-2</c:v>
                </c:pt>
                <c:pt idx="259">
                  <c:v>2.2697950211447274E-2</c:v>
                </c:pt>
                <c:pt idx="260">
                  <c:v>2.2723894178771607E-2</c:v>
                </c:pt>
                <c:pt idx="261">
                  <c:v>2.2742325853053025E-2</c:v>
                </c:pt>
                <c:pt idx="262">
                  <c:v>2.2759505429089635E-2</c:v>
                </c:pt>
                <c:pt idx="263">
                  <c:v>2.2776684935271675E-2</c:v>
                </c:pt>
                <c:pt idx="264">
                  <c:v>2.2793864371599776E-2</c:v>
                </c:pt>
                <c:pt idx="265">
                  <c:v>2.2811043738074539E-2</c:v>
                </c:pt>
                <c:pt idx="266">
                  <c:v>2.2828223034696466E-2</c:v>
                </c:pt>
                <c:pt idx="267">
                  <c:v>2.2845402261466242E-2</c:v>
                </c:pt>
                <c:pt idx="268">
                  <c:v>2.2862581418384424E-2</c:v>
                </c:pt>
                <c:pt idx="269">
                  <c:v>2.2879760505451558E-2</c:v>
                </c:pt>
                <c:pt idx="270">
                  <c:v>2.2896939522668216E-2</c:v>
                </c:pt>
                <c:pt idx="271">
                  <c:v>2.2914118470035088E-2</c:v>
                </c:pt>
                <c:pt idx="272">
                  <c:v>2.2931297347552636E-2</c:v>
                </c:pt>
                <c:pt idx="273">
                  <c:v>2.294847615522146E-2</c:v>
                </c:pt>
                <c:pt idx="274">
                  <c:v>2.2965654893042239E-2</c:v>
                </c:pt>
                <c:pt idx="275">
                  <c:v>2.2982833561015468E-2</c:v>
                </c:pt>
                <c:pt idx="276">
                  <c:v>2.3000012159141756E-2</c:v>
                </c:pt>
                <c:pt idx="277">
                  <c:v>2.3017190687421633E-2</c:v>
                </c:pt>
                <c:pt idx="278">
                  <c:v>2.3034369145855837E-2</c:v>
                </c:pt>
                <c:pt idx="279">
                  <c:v>2.3051547534444806E-2</c:v>
                </c:pt>
                <c:pt idx="280">
                  <c:v>2.3068725853189146E-2</c:v>
                </c:pt>
                <c:pt idx="281">
                  <c:v>2.3085904102089511E-2</c:v>
                </c:pt>
                <c:pt idx="282">
                  <c:v>2.3103082281146367E-2</c:v>
                </c:pt>
                <c:pt idx="283">
                  <c:v>2.3120260390360407E-2</c:v>
                </c:pt>
                <c:pt idx="284">
                  <c:v>2.3137438429732243E-2</c:v>
                </c:pt>
                <c:pt idx="285">
                  <c:v>2.3154616399262293E-2</c:v>
                </c:pt>
                <c:pt idx="286">
                  <c:v>2.317179429895129E-2</c:v>
                </c:pt>
                <c:pt idx="287">
                  <c:v>2.318897212879973E-2</c:v>
                </c:pt>
                <c:pt idx="288">
                  <c:v>2.3206149888808262E-2</c:v>
                </c:pt>
                <c:pt idx="289">
                  <c:v>2.3223327578977417E-2</c:v>
                </c:pt>
                <c:pt idx="290">
                  <c:v>2.3240505199307825E-2</c:v>
                </c:pt>
                <c:pt idx="291">
                  <c:v>2.3257682749800064E-2</c:v>
                </c:pt>
                <c:pt idx="292">
                  <c:v>2.3274860230454664E-2</c:v>
                </c:pt>
                <c:pt idx="293">
                  <c:v>2.3292037641272235E-2</c:v>
                </c:pt>
                <c:pt idx="294">
                  <c:v>2.3309214982253433E-2</c:v>
                </c:pt>
                <c:pt idx="295">
                  <c:v>2.3326392253398751E-2</c:v>
                </c:pt>
                <c:pt idx="296">
                  <c:v>2.3343569454708789E-2</c:v>
                </c:pt>
                <c:pt idx="297">
                  <c:v>2.336074658618411E-2</c:v>
                </c:pt>
                <c:pt idx="298">
                  <c:v>2.3377923647825389E-2</c:v>
                </c:pt>
                <c:pt idx="299">
                  <c:v>2.3395100639633105E-2</c:v>
                </c:pt>
                <c:pt idx="300">
                  <c:v>2.3412277561607908E-2</c:v>
                </c:pt>
                <c:pt idx="301">
                  <c:v>2.342945441375038E-2</c:v>
                </c:pt>
                <c:pt idx="302">
                  <c:v>2.3446631196061087E-2</c:v>
                </c:pt>
                <c:pt idx="303">
                  <c:v>2.3463807908540597E-2</c:v>
                </c:pt>
                <c:pt idx="304">
                  <c:v>2.34809845511895E-2</c:v>
                </c:pt>
                <c:pt idx="305">
                  <c:v>2.349816112400839E-2</c:v>
                </c:pt>
                <c:pt idx="306">
                  <c:v>2.3515337626997902E-2</c:v>
                </c:pt>
                <c:pt idx="307">
                  <c:v>2.353251406015848E-2</c:v>
                </c:pt>
                <c:pt idx="308">
                  <c:v>2.3549690423490831E-2</c:v>
                </c:pt>
                <c:pt idx="309">
                  <c:v>2.3566866716995507E-2</c:v>
                </c:pt>
                <c:pt idx="310">
                  <c:v>2.3584042940673081E-2</c:v>
                </c:pt>
                <c:pt idx="311">
                  <c:v>2.3601219094524121E-2</c:v>
                </c:pt>
                <c:pt idx="312">
                  <c:v>2.3618395178549252E-2</c:v>
                </c:pt>
                <c:pt idx="313">
                  <c:v>2.3635571192749023E-2</c:v>
                </c:pt>
                <c:pt idx="314">
                  <c:v>2.3652747137124057E-2</c:v>
                </c:pt>
                <c:pt idx="315">
                  <c:v>2.3669923011673987E-2</c:v>
                </c:pt>
                <c:pt idx="316">
                  <c:v>2.3687098816401218E-2</c:v>
                </c:pt>
                <c:pt idx="317">
                  <c:v>2.370427455130545E-2</c:v>
                </c:pt>
                <c:pt idx="318">
                  <c:v>2.3721450216387222E-2</c:v>
                </c:pt>
                <c:pt idx="319">
                  <c:v>2.3738625811647169E-2</c:v>
                </c:pt>
                <c:pt idx="320">
                  <c:v>2.3755801337085835E-2</c:v>
                </c:pt>
                <c:pt idx="321">
                  <c:v>2.3772976792703883E-2</c:v>
                </c:pt>
                <c:pt idx="322">
                  <c:v>2.379015217850176E-2</c:v>
                </c:pt>
                <c:pt idx="323">
                  <c:v>2.3807327494480158E-2</c:v>
                </c:pt>
                <c:pt idx="324">
                  <c:v>2.3824502740639616E-2</c:v>
                </c:pt>
                <c:pt idx="325">
                  <c:v>2.384167791698074E-2</c:v>
                </c:pt>
                <c:pt idx="326">
                  <c:v>2.3858853023504076E-2</c:v>
                </c:pt>
                <c:pt idx="327">
                  <c:v>2.3876028060210254E-2</c:v>
                </c:pt>
                <c:pt idx="328">
                  <c:v>2.3893203027099824E-2</c:v>
                </c:pt>
                <c:pt idx="329">
                  <c:v>2.3910377924173384E-2</c:v>
                </c:pt>
                <c:pt idx="330">
                  <c:v>2.3927552751431529E-2</c:v>
                </c:pt>
                <c:pt idx="331">
                  <c:v>2.394472750887482E-2</c:v>
                </c:pt>
                <c:pt idx="332">
                  <c:v>2.3961902196503841E-2</c:v>
                </c:pt>
                <c:pt idx="333">
                  <c:v>2.397907681431919E-2</c:v>
                </c:pt>
                <c:pt idx="334">
                  <c:v>2.3996251362321426E-2</c:v>
                </c:pt>
                <c:pt idx="335">
                  <c:v>2.4013425840511145E-2</c:v>
                </c:pt>
                <c:pt idx="336">
                  <c:v>2.4030600248888968E-2</c:v>
                </c:pt>
                <c:pt idx="337">
                  <c:v>2.4047774587455408E-2</c:v>
                </c:pt>
                <c:pt idx="338">
                  <c:v>2.4064948856211108E-2</c:v>
                </c:pt>
                <c:pt idx="339">
                  <c:v>2.4082123055156633E-2</c:v>
                </c:pt>
                <c:pt idx="340">
                  <c:v>2.4099297184292583E-2</c:v>
                </c:pt>
                <c:pt idx="341">
                  <c:v>2.411647124361949E-2</c:v>
                </c:pt>
                <c:pt idx="342">
                  <c:v>2.4133645233137956E-2</c:v>
                </c:pt>
                <c:pt idx="343">
                  <c:v>2.4150819152848585E-2</c:v>
                </c:pt>
                <c:pt idx="344">
                  <c:v>2.416799300275195E-2</c:v>
                </c:pt>
                <c:pt idx="345">
                  <c:v>2.4185166782848645E-2</c:v>
                </c:pt>
                <c:pt idx="346">
                  <c:v>2.4202340493139206E-2</c:v>
                </c:pt>
                <c:pt idx="347">
                  <c:v>2.4219514133624283E-2</c:v>
                </c:pt>
                <c:pt idx="348">
                  <c:v>2.4236687704304434E-2</c:v>
                </c:pt>
                <c:pt idx="349">
                  <c:v>2.4253861205180239E-2</c:v>
                </c:pt>
                <c:pt idx="350">
                  <c:v>2.4271034636252287E-2</c:v>
                </c:pt>
                <c:pt idx="351">
                  <c:v>2.4288207997521127E-2</c:v>
                </c:pt>
                <c:pt idx="352">
                  <c:v>2.4305381288987394E-2</c:v>
                </c:pt>
                <c:pt idx="353">
                  <c:v>2.4322554510651632E-2</c:v>
                </c:pt>
                <c:pt idx="354">
                  <c:v>2.4339727662514438E-2</c:v>
                </c:pt>
                <c:pt idx="355">
                  <c:v>2.4356900744576415E-2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8F-4822-81E2-BFDFF3D52546}"/>
            </c:ext>
          </c:extLst>
        </c:ser>
        <c:ser>
          <c:idx val="4"/>
          <c:order val="4"/>
          <c:tx>
            <c:strRef>
              <c:f>'Daily Forward Rates'!$Y$1</c:f>
              <c:strCache>
                <c:ptCount val="1"/>
                <c:pt idx="0">
                  <c:v>Market.QR_LIVE.DiscountCurve.AUD-LIBOR-SENIOR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Rates'!$Y$2:$Y$357</c:f>
              <c:numCache>
                <c:formatCode>0.00%</c:formatCode>
                <c:ptCount val="356"/>
                <c:pt idx="0">
                  <c:v>1.4998828947813391E-2</c:v>
                </c:pt>
                <c:pt idx="1">
                  <c:v>1.4997205179313407E-2</c:v>
                </c:pt>
                <c:pt idx="2">
                  <c:v>1.5198071394447909E-2</c:v>
                </c:pt>
                <c:pt idx="3">
                  <c:v>1.5551046885157923E-2</c:v>
                </c:pt>
                <c:pt idx="4">
                  <c:v>1.5903991230691868E-2</c:v>
                </c:pt>
                <c:pt idx="5">
                  <c:v>1.6014938812311211E-2</c:v>
                </c:pt>
                <c:pt idx="6">
                  <c:v>1.6125883316674298E-2</c:v>
                </c:pt>
                <c:pt idx="7">
                  <c:v>1.623682474395103E-2</c:v>
                </c:pt>
                <c:pt idx="8">
                  <c:v>1.6347763094314322E-2</c:v>
                </c:pt>
                <c:pt idx="9">
                  <c:v>1.6458698367933535E-2</c:v>
                </c:pt>
                <c:pt idx="10">
                  <c:v>1.6569630564979121E-2</c:v>
                </c:pt>
                <c:pt idx="11">
                  <c:v>1.6680559685620905E-2</c:v>
                </c:pt>
                <c:pt idx="12">
                  <c:v>1.679148573003186E-2</c:v>
                </c:pt>
                <c:pt idx="13">
                  <c:v>1.6902408698381017E-2</c:v>
                </c:pt>
                <c:pt idx="14">
                  <c:v>1.6950413527335853E-2</c:v>
                </c:pt>
                <c:pt idx="15">
                  <c:v>1.699841778018172E-2</c:v>
                </c:pt>
                <c:pt idx="16">
                  <c:v>1.7046421456932352E-2</c:v>
                </c:pt>
                <c:pt idx="17">
                  <c:v>1.7094424557601753E-2</c:v>
                </c:pt>
                <c:pt idx="18">
                  <c:v>1.7142427082204689E-2</c:v>
                </c:pt>
                <c:pt idx="19">
                  <c:v>1.719042903075273E-2</c:v>
                </c:pt>
                <c:pt idx="20">
                  <c:v>1.7238430403261007E-2</c:v>
                </c:pt>
                <c:pt idx="21">
                  <c:v>1.7286431199743341E-2</c:v>
                </c:pt>
                <c:pt idx="22">
                  <c:v>1.7334431420213608E-2</c:v>
                </c:pt>
                <c:pt idx="23">
                  <c:v>1.7382431064685351E-2</c:v>
                </c:pt>
                <c:pt idx="24">
                  <c:v>1.7430430133172491E-2</c:v>
                </c:pt>
                <c:pt idx="25">
                  <c:v>1.7478428625688873E-2</c:v>
                </c:pt>
                <c:pt idx="26">
                  <c:v>1.7525943159776382E-2</c:v>
                </c:pt>
                <c:pt idx="27">
                  <c:v>1.7570556867852662E-2</c:v>
                </c:pt>
                <c:pt idx="28">
                  <c:v>1.7615170078339945E-2</c:v>
                </c:pt>
                <c:pt idx="29">
                  <c:v>1.765978279124707E-2</c:v>
                </c:pt>
                <c:pt idx="30">
                  <c:v>1.770439500658633E-2</c:v>
                </c:pt>
                <c:pt idx="31">
                  <c:v>1.7749006724368549E-2</c:v>
                </c:pt>
                <c:pt idx="32">
                  <c:v>1.7793617944606033E-2</c:v>
                </c:pt>
                <c:pt idx="33">
                  <c:v>1.7838228667307866E-2</c:v>
                </c:pt>
                <c:pt idx="34">
                  <c:v>1.7882838892486121E-2</c:v>
                </c:pt>
                <c:pt idx="35">
                  <c:v>1.7927448620151838E-2</c:v>
                </c:pt>
                <c:pt idx="36">
                  <c:v>1.7972057850317E-2</c:v>
                </c:pt>
                <c:pt idx="37">
                  <c:v>1.8016666582991132E-2</c:v>
                </c:pt>
                <c:pt idx="38">
                  <c:v>1.8061274818185886E-2</c:v>
                </c:pt>
                <c:pt idx="39">
                  <c:v>1.8111777153427839E-2</c:v>
                </c:pt>
                <c:pt idx="40">
                  <c:v>1.8197645807206529E-2</c:v>
                </c:pt>
                <c:pt idx="41">
                  <c:v>1.8283512617668387E-2</c:v>
                </c:pt>
                <c:pt idx="42">
                  <c:v>1.8369377584892564E-2</c:v>
                </c:pt>
                <c:pt idx="43">
                  <c:v>1.845524070895806E-2</c:v>
                </c:pt>
                <c:pt idx="44">
                  <c:v>1.8541101989944232E-2</c:v>
                </c:pt>
                <c:pt idx="45">
                  <c:v>1.8626961427929942E-2</c:v>
                </c:pt>
                <c:pt idx="46">
                  <c:v>1.8712819022994473E-2</c:v>
                </c:pt>
                <c:pt idx="47">
                  <c:v>1.8798674775216989E-2</c:v>
                </c:pt>
                <c:pt idx="48">
                  <c:v>1.8884528684676449E-2</c:v>
                </c:pt>
                <c:pt idx="49">
                  <c:v>1.8970380751452007E-2</c:v>
                </c:pt>
                <c:pt idx="50">
                  <c:v>1.9056230975622812E-2</c:v>
                </c:pt>
                <c:pt idx="51">
                  <c:v>1.9142079357267854E-2</c:v>
                </c:pt>
                <c:pt idx="52">
                  <c:v>1.9220408196196758E-2</c:v>
                </c:pt>
                <c:pt idx="53">
                  <c:v>1.925362988624283E-2</c:v>
                </c:pt>
                <c:pt idx="54">
                  <c:v>1.9286851300371017E-2</c:v>
                </c:pt>
                <c:pt idx="55">
                  <c:v>1.932007243858587E-2</c:v>
                </c:pt>
                <c:pt idx="56">
                  <c:v>1.9353293300892069E-2</c:v>
                </c:pt>
                <c:pt idx="57">
                  <c:v>1.9386513887294017E-2</c:v>
                </c:pt>
                <c:pt idx="58">
                  <c:v>1.9419734197796485E-2</c:v>
                </c:pt>
                <c:pt idx="59">
                  <c:v>1.9452954232404038E-2</c:v>
                </c:pt>
                <c:pt idx="60">
                  <c:v>1.9486173991121174E-2</c:v>
                </c:pt>
                <c:pt idx="61">
                  <c:v>1.9519393473952547E-2</c:v>
                </c:pt>
                <c:pt idx="62">
                  <c:v>1.9552612680902619E-2</c:v>
                </c:pt>
                <c:pt idx="63">
                  <c:v>1.9585831611976069E-2</c:v>
                </c:pt>
                <c:pt idx="64">
                  <c:v>1.9619050267177522E-2</c:v>
                </c:pt>
                <c:pt idx="65">
                  <c:v>1.9652268646511425E-2</c:v>
                </c:pt>
                <c:pt idx="66">
                  <c:v>1.9685486749982519E-2</c:v>
                </c:pt>
                <c:pt idx="67">
                  <c:v>1.9718704577595225E-2</c:v>
                </c:pt>
                <c:pt idx="68">
                  <c:v>1.9751922129354248E-2</c:v>
                </c:pt>
                <c:pt idx="69">
                  <c:v>1.9785139405264131E-2</c:v>
                </c:pt>
                <c:pt idx="70">
                  <c:v>1.981835640532947E-2</c:v>
                </c:pt>
                <c:pt idx="71">
                  <c:v>1.9851573129554781E-2</c:v>
                </c:pt>
                <c:pt idx="72">
                  <c:v>1.9884789577944713E-2</c:v>
                </c:pt>
                <c:pt idx="73">
                  <c:v>1.9918005750502895E-2</c:v>
                </c:pt>
                <c:pt idx="74">
                  <c:v>1.995122164723576E-2</c:v>
                </c:pt>
                <c:pt idx="75">
                  <c:v>1.9984437268147002E-2</c:v>
                </c:pt>
                <c:pt idx="76">
                  <c:v>2.0017652613241149E-2</c:v>
                </c:pt>
                <c:pt idx="77">
                  <c:v>2.0050867682522757E-2</c:v>
                </c:pt>
                <c:pt idx="78">
                  <c:v>2.0084082475996464E-2</c:v>
                </c:pt>
                <c:pt idx="79">
                  <c:v>2.0117296993666833E-2</c:v>
                </c:pt>
                <c:pt idx="80">
                  <c:v>2.0150511235538519E-2</c:v>
                </c:pt>
                <c:pt idx="81">
                  <c:v>2.018372520161596E-2</c:v>
                </c:pt>
                <c:pt idx="82">
                  <c:v>2.0216938891903808E-2</c:v>
                </c:pt>
                <c:pt idx="83">
                  <c:v>2.0250152306406605E-2</c:v>
                </c:pt>
                <c:pt idx="84">
                  <c:v>2.0283365445129018E-2</c:v>
                </c:pt>
                <c:pt idx="85">
                  <c:v>2.0316578308075602E-2</c:v>
                </c:pt>
                <c:pt idx="86">
                  <c:v>2.0349790895250856E-2</c:v>
                </c:pt>
                <c:pt idx="87">
                  <c:v>2.0383003206659395E-2</c:v>
                </c:pt>
                <c:pt idx="88">
                  <c:v>2.041621524230583E-2</c:v>
                </c:pt>
                <c:pt idx="89">
                  <c:v>2.0449427002194792E-2</c:v>
                </c:pt>
                <c:pt idx="90">
                  <c:v>2.048263848633073E-2</c:v>
                </c:pt>
                <c:pt idx="91">
                  <c:v>2.051584969471831E-2</c:v>
                </c:pt>
                <c:pt idx="92">
                  <c:v>2.054906062736208E-2</c:v>
                </c:pt>
                <c:pt idx="93">
                  <c:v>2.0582271284266613E-2</c:v>
                </c:pt>
                <c:pt idx="94">
                  <c:v>2.0615481665435635E-2</c:v>
                </c:pt>
                <c:pt idx="95">
                  <c:v>2.0648691770875489E-2</c:v>
                </c:pt>
                <c:pt idx="96">
                  <c:v>2.0681901600589841E-2</c:v>
                </c:pt>
                <c:pt idx="97">
                  <c:v>2.0715111154583302E-2</c:v>
                </c:pt>
                <c:pt idx="98">
                  <c:v>2.0748320432860422E-2</c:v>
                </c:pt>
                <c:pt idx="99">
                  <c:v>2.0781529435425775E-2</c:v>
                </c:pt>
                <c:pt idx="100">
                  <c:v>2.0814738162283974E-2</c:v>
                </c:pt>
                <c:pt idx="101">
                  <c:v>2.0847946613439593E-2</c:v>
                </c:pt>
                <c:pt idx="102">
                  <c:v>2.0881154788897197E-2</c:v>
                </c:pt>
                <c:pt idx="103">
                  <c:v>2.091436268866129E-2</c:v>
                </c:pt>
                <c:pt idx="104">
                  <c:v>2.0947570312736561E-2</c:v>
                </c:pt>
                <c:pt idx="105">
                  <c:v>2.0947555277047641E-2</c:v>
                </c:pt>
                <c:pt idx="106">
                  <c:v>2.0947540241359495E-2</c:v>
                </c:pt>
                <c:pt idx="107">
                  <c:v>2.094752520567042E-2</c:v>
                </c:pt>
                <c:pt idx="108">
                  <c:v>2.0947510169982135E-2</c:v>
                </c:pt>
                <c:pt idx="109">
                  <c:v>2.0947495134292969E-2</c:v>
                </c:pt>
                <c:pt idx="110">
                  <c:v>2.0947480098603709E-2</c:v>
                </c:pt>
                <c:pt idx="111">
                  <c:v>2.0947465062915262E-2</c:v>
                </c:pt>
                <c:pt idx="112">
                  <c:v>2.0947450027225908E-2</c:v>
                </c:pt>
                <c:pt idx="113">
                  <c:v>2.094743499153736E-2</c:v>
                </c:pt>
                <c:pt idx="114">
                  <c:v>2.0947419955847875E-2</c:v>
                </c:pt>
                <c:pt idx="115">
                  <c:v>2.0947404920158338E-2</c:v>
                </c:pt>
                <c:pt idx="116">
                  <c:v>2.0947389884469637E-2</c:v>
                </c:pt>
                <c:pt idx="117">
                  <c:v>2.0947374848779989E-2</c:v>
                </c:pt>
                <c:pt idx="118">
                  <c:v>2.0947359813091166E-2</c:v>
                </c:pt>
                <c:pt idx="119">
                  <c:v>2.0947344777401424E-2</c:v>
                </c:pt>
                <c:pt idx="120">
                  <c:v>2.0947329741711641E-2</c:v>
                </c:pt>
                <c:pt idx="121">
                  <c:v>2.0947314706022638E-2</c:v>
                </c:pt>
                <c:pt idx="122">
                  <c:v>2.0947299670332698E-2</c:v>
                </c:pt>
                <c:pt idx="123">
                  <c:v>2.0947284634643595E-2</c:v>
                </c:pt>
                <c:pt idx="124">
                  <c:v>2.0947269598953544E-2</c:v>
                </c:pt>
                <c:pt idx="125">
                  <c:v>2.0947254563263473E-2</c:v>
                </c:pt>
                <c:pt idx="126">
                  <c:v>2.0947239527574161E-2</c:v>
                </c:pt>
                <c:pt idx="127">
                  <c:v>2.0947224491883992E-2</c:v>
                </c:pt>
                <c:pt idx="128">
                  <c:v>2.0947209456194583E-2</c:v>
                </c:pt>
                <c:pt idx="129">
                  <c:v>2.0947194420504286E-2</c:v>
                </c:pt>
                <c:pt idx="130">
                  <c:v>2.0947179384814787E-2</c:v>
                </c:pt>
                <c:pt idx="131">
                  <c:v>2.0947164349124327E-2</c:v>
                </c:pt>
                <c:pt idx="132">
                  <c:v>2.0947149313433857E-2</c:v>
                </c:pt>
                <c:pt idx="133">
                  <c:v>2.0947134277744181E-2</c:v>
                </c:pt>
                <c:pt idx="134">
                  <c:v>2.0947119242053547E-2</c:v>
                </c:pt>
                <c:pt idx="135">
                  <c:v>2.0947104206363757E-2</c:v>
                </c:pt>
                <c:pt idx="136">
                  <c:v>2.0947089170673082E-2</c:v>
                </c:pt>
                <c:pt idx="137">
                  <c:v>2.0947074134982299E-2</c:v>
                </c:pt>
                <c:pt idx="138">
                  <c:v>2.0947059099292342E-2</c:v>
                </c:pt>
                <c:pt idx="139">
                  <c:v>2.0947044063601435E-2</c:v>
                </c:pt>
                <c:pt idx="140">
                  <c:v>2.0947029027911374E-2</c:v>
                </c:pt>
                <c:pt idx="141">
                  <c:v>2.0947013992220365E-2</c:v>
                </c:pt>
                <c:pt idx="142">
                  <c:v>2.0946998956529326E-2</c:v>
                </c:pt>
                <c:pt idx="143">
                  <c:v>2.0946983920839074E-2</c:v>
                </c:pt>
                <c:pt idx="144">
                  <c:v>2.0946968885147913E-2</c:v>
                </c:pt>
                <c:pt idx="145">
                  <c:v>2.0946953849457557E-2</c:v>
                </c:pt>
                <c:pt idx="146">
                  <c:v>2.0946938813766292E-2</c:v>
                </c:pt>
                <c:pt idx="147">
                  <c:v>2.0946923778074947E-2</c:v>
                </c:pt>
                <c:pt idx="148">
                  <c:v>2.0946908742384418E-2</c:v>
                </c:pt>
                <c:pt idx="149">
                  <c:v>2.0946893706692969E-2</c:v>
                </c:pt>
                <c:pt idx="150">
                  <c:v>2.0946878671002332E-2</c:v>
                </c:pt>
                <c:pt idx="151">
                  <c:v>2.0946863635310793E-2</c:v>
                </c:pt>
                <c:pt idx="152">
                  <c:v>2.094684859961914E-2</c:v>
                </c:pt>
                <c:pt idx="153">
                  <c:v>2.0946833563928353E-2</c:v>
                </c:pt>
                <c:pt idx="154">
                  <c:v>2.0946818528236631E-2</c:v>
                </c:pt>
                <c:pt idx="155">
                  <c:v>2.0946803492545716E-2</c:v>
                </c:pt>
                <c:pt idx="156">
                  <c:v>2.0946788456853875E-2</c:v>
                </c:pt>
                <c:pt idx="157">
                  <c:v>2.0984457099898338E-2</c:v>
                </c:pt>
                <c:pt idx="158">
                  <c:v>2.1022125388214526E-2</c:v>
                </c:pt>
                <c:pt idx="159">
                  <c:v>2.1059793321809916E-2</c:v>
                </c:pt>
                <c:pt idx="160">
                  <c:v>2.1097460900689476E-2</c:v>
                </c:pt>
                <c:pt idx="161">
                  <c:v>2.1135128124860743E-2</c:v>
                </c:pt>
                <c:pt idx="162">
                  <c:v>2.1172794994330373E-2</c:v>
                </c:pt>
                <c:pt idx="163">
                  <c:v>2.1210461509105133E-2</c:v>
                </c:pt>
                <c:pt idx="164">
                  <c:v>2.1248127669191607E-2</c:v>
                </c:pt>
                <c:pt idx="165">
                  <c:v>2.1285793474596547E-2</c:v>
                </c:pt>
                <c:pt idx="166">
                  <c:v>2.1323458925327481E-2</c:v>
                </c:pt>
                <c:pt idx="167">
                  <c:v>2.136112402138934E-2</c:v>
                </c:pt>
                <c:pt idx="168">
                  <c:v>2.1398788762789629E-2</c:v>
                </c:pt>
                <c:pt idx="169">
                  <c:v>2.1436453149535128E-2</c:v>
                </c:pt>
                <c:pt idx="170">
                  <c:v>2.1474117181632418E-2</c:v>
                </c:pt>
                <c:pt idx="171">
                  <c:v>2.1511780859088239E-2</c:v>
                </c:pt>
                <c:pt idx="172">
                  <c:v>2.1549444181909228E-2</c:v>
                </c:pt>
                <c:pt idx="173">
                  <c:v>2.1587107150102966E-2</c:v>
                </c:pt>
                <c:pt idx="174">
                  <c:v>2.1624769763674393E-2</c:v>
                </c:pt>
                <c:pt idx="175">
                  <c:v>2.1662432022631017E-2</c:v>
                </c:pt>
                <c:pt idx="176">
                  <c:v>2.170009392697958E-2</c:v>
                </c:pt>
                <c:pt idx="177">
                  <c:v>2.1737755476726701E-2</c:v>
                </c:pt>
                <c:pt idx="178">
                  <c:v>2.1775416671879082E-2</c:v>
                </c:pt>
                <c:pt idx="179">
                  <c:v>2.1813077512444257E-2</c:v>
                </c:pt>
                <c:pt idx="180">
                  <c:v>2.185073799842718E-2</c:v>
                </c:pt>
                <c:pt idx="181">
                  <c:v>2.1888398129835389E-2</c:v>
                </c:pt>
                <c:pt idx="182">
                  <c:v>2.1926057906675553E-2</c:v>
                </c:pt>
                <c:pt idx="183">
                  <c:v>2.1963717328954378E-2</c:v>
                </c:pt>
                <c:pt idx="184">
                  <c:v>2.2001376396678485E-2</c:v>
                </c:pt>
                <c:pt idx="185">
                  <c:v>2.203903510985462E-2</c:v>
                </c:pt>
                <c:pt idx="186">
                  <c:v>2.2076693468490265E-2</c:v>
                </c:pt>
                <c:pt idx="187">
                  <c:v>2.2114351472590402E-2</c:v>
                </c:pt>
                <c:pt idx="188">
                  <c:v>2.2152009122162555E-2</c:v>
                </c:pt>
                <c:pt idx="189">
                  <c:v>2.2189666417213406E-2</c:v>
                </c:pt>
                <c:pt idx="190">
                  <c:v>2.2227323357749643E-2</c:v>
                </c:pt>
                <c:pt idx="191">
                  <c:v>2.2264979943777893E-2</c:v>
                </c:pt>
                <c:pt idx="192">
                  <c:v>2.2302636175305732E-2</c:v>
                </c:pt>
                <c:pt idx="193">
                  <c:v>2.2340292052338125E-2</c:v>
                </c:pt>
                <c:pt idx="194">
                  <c:v>2.2377947574882553E-2</c:v>
                </c:pt>
                <c:pt idx="195">
                  <c:v>2.2415602742945739E-2</c:v>
                </c:pt>
                <c:pt idx="196">
                  <c:v>2.2453257556534368E-2</c:v>
                </c:pt>
                <c:pt idx="197">
                  <c:v>2.2490912015655066E-2</c:v>
                </c:pt>
                <c:pt idx="198">
                  <c:v>2.2528566120314505E-2</c:v>
                </c:pt>
                <c:pt idx="199">
                  <c:v>2.2566219870520265E-2</c:v>
                </c:pt>
                <c:pt idx="200">
                  <c:v>2.2603873266277295E-2</c:v>
                </c:pt>
                <c:pt idx="201">
                  <c:v>2.2641526307593082E-2</c:v>
                </c:pt>
                <c:pt idx="202">
                  <c:v>2.2679178994474317E-2</c:v>
                </c:pt>
                <c:pt idx="203">
                  <c:v>2.2716831326927686E-2</c:v>
                </c:pt>
                <c:pt idx="204">
                  <c:v>2.2754483304959851E-2</c:v>
                </c:pt>
                <c:pt idx="205">
                  <c:v>2.2792134928577495E-2</c:v>
                </c:pt>
                <c:pt idx="206">
                  <c:v>2.2829786197788176E-2</c:v>
                </c:pt>
                <c:pt idx="207">
                  <c:v>2.2867437112596787E-2</c:v>
                </c:pt>
                <c:pt idx="208">
                  <c:v>2.2905087673010891E-2</c:v>
                </c:pt>
                <c:pt idx="209">
                  <c:v>2.2942737879037157E-2</c:v>
                </c:pt>
                <c:pt idx="210">
                  <c:v>2.2980387730682242E-2</c:v>
                </c:pt>
                <c:pt idx="211">
                  <c:v>2.3018037227952842E-2</c:v>
                </c:pt>
                <c:pt idx="212">
                  <c:v>2.3055686370856487E-2</c:v>
                </c:pt>
                <c:pt idx="213">
                  <c:v>2.3093335159398109E-2</c:v>
                </c:pt>
                <c:pt idx="214">
                  <c:v>2.3130983593585234E-2</c:v>
                </c:pt>
                <c:pt idx="215">
                  <c:v>2.3168631673424558E-2</c:v>
                </c:pt>
                <c:pt idx="216">
                  <c:v>2.3206279398922728E-2</c:v>
                </c:pt>
                <c:pt idx="217">
                  <c:v>2.3243926770086423E-2</c:v>
                </c:pt>
                <c:pt idx="218">
                  <c:v>2.3281573786922322E-2</c:v>
                </c:pt>
                <c:pt idx="219">
                  <c:v>2.3319220449437964E-2</c:v>
                </c:pt>
                <c:pt idx="220">
                  <c:v>2.3356866757638262E-2</c:v>
                </c:pt>
                <c:pt idx="221">
                  <c:v>2.3394512711530778E-2</c:v>
                </c:pt>
                <c:pt idx="222">
                  <c:v>2.343215831112215E-2</c:v>
                </c:pt>
                <c:pt idx="223">
                  <c:v>2.3469803556419051E-2</c:v>
                </c:pt>
                <c:pt idx="224">
                  <c:v>2.3507448447428175E-2</c:v>
                </c:pt>
                <c:pt idx="225">
                  <c:v>2.3545092984157065E-2</c:v>
                </c:pt>
                <c:pt idx="226">
                  <c:v>2.3582737166610641E-2</c:v>
                </c:pt>
                <c:pt idx="227">
                  <c:v>2.3620380994796394E-2</c:v>
                </c:pt>
                <c:pt idx="228">
                  <c:v>2.3658024468721041E-2</c:v>
                </c:pt>
                <c:pt idx="229">
                  <c:v>2.3695667588391256E-2</c:v>
                </c:pt>
                <c:pt idx="230">
                  <c:v>2.3733310353813687E-2</c:v>
                </c:pt>
                <c:pt idx="231">
                  <c:v>2.3770952764994992E-2</c:v>
                </c:pt>
                <c:pt idx="232">
                  <c:v>2.3808594821942745E-2</c:v>
                </c:pt>
                <c:pt idx="233">
                  <c:v>2.3846236524661842E-2</c:v>
                </c:pt>
                <c:pt idx="234">
                  <c:v>2.3883877873159799E-2</c:v>
                </c:pt>
                <c:pt idx="235">
                  <c:v>2.3921518867443332E-2</c:v>
                </c:pt>
                <c:pt idx="236">
                  <c:v>2.3959159507519062E-2</c:v>
                </c:pt>
                <c:pt idx="237">
                  <c:v>2.3996799793393725E-2</c:v>
                </c:pt>
                <c:pt idx="238">
                  <c:v>2.4034439725073898E-2</c:v>
                </c:pt>
                <c:pt idx="239">
                  <c:v>2.4072079302567193E-2</c:v>
                </c:pt>
                <c:pt idx="240">
                  <c:v>2.4109718525878485E-2</c:v>
                </c:pt>
                <c:pt idx="241">
                  <c:v>2.414735739501532E-2</c:v>
                </c:pt>
                <c:pt idx="242">
                  <c:v>2.4184995909984377E-2</c:v>
                </c:pt>
                <c:pt idx="243">
                  <c:v>2.4222634070792295E-2</c:v>
                </c:pt>
                <c:pt idx="244">
                  <c:v>2.4260271877445796E-2</c:v>
                </c:pt>
                <c:pt idx="245">
                  <c:v>2.429790932995236E-2</c:v>
                </c:pt>
                <c:pt idx="246">
                  <c:v>2.4335546428316934E-2</c:v>
                </c:pt>
                <c:pt idx="247">
                  <c:v>2.4373183172547025E-2</c:v>
                </c:pt>
                <c:pt idx="248">
                  <c:v>2.4410819562649337E-2</c:v>
                </c:pt>
                <c:pt idx="249">
                  <c:v>2.4448455598630514E-2</c:v>
                </c:pt>
                <c:pt idx="250">
                  <c:v>2.4486091280497207E-2</c:v>
                </c:pt>
                <c:pt idx="251">
                  <c:v>2.4523726608256122E-2</c:v>
                </c:pt>
                <c:pt idx="252">
                  <c:v>2.4561361581914753E-2</c:v>
                </c:pt>
                <c:pt idx="253">
                  <c:v>2.4598996201478037E-2</c:v>
                </c:pt>
                <c:pt idx="254">
                  <c:v>2.4636630466953479E-2</c:v>
                </c:pt>
                <c:pt idx="255">
                  <c:v>2.4674264378347799E-2</c:v>
                </c:pt>
                <c:pt idx="256">
                  <c:v>2.471189793566762E-2</c:v>
                </c:pt>
                <c:pt idx="257">
                  <c:v>2.4749531138919621E-2</c:v>
                </c:pt>
                <c:pt idx="258">
                  <c:v>2.4787163988111312E-2</c:v>
                </c:pt>
                <c:pt idx="259">
                  <c:v>2.4824796483247646E-2</c:v>
                </c:pt>
                <c:pt idx="260">
                  <c:v>2.4862428624336113E-2</c:v>
                </c:pt>
                <c:pt idx="261">
                  <c:v>2.4887918968524117E-2</c:v>
                </c:pt>
                <c:pt idx="262">
                  <c:v>2.4904303101972745E-2</c:v>
                </c:pt>
                <c:pt idx="263">
                  <c:v>2.4920687168311688E-2</c:v>
                </c:pt>
                <c:pt idx="264">
                  <c:v>2.4937071167541496E-2</c:v>
                </c:pt>
                <c:pt idx="265">
                  <c:v>2.4953455099661851E-2</c:v>
                </c:pt>
                <c:pt idx="266">
                  <c:v>2.4969838964675035E-2</c:v>
                </c:pt>
                <c:pt idx="267">
                  <c:v>2.4986222762580758E-2</c:v>
                </c:pt>
                <c:pt idx="268">
                  <c:v>2.5002606493379539E-2</c:v>
                </c:pt>
                <c:pt idx="269">
                  <c:v>2.5018990157071923E-2</c:v>
                </c:pt>
                <c:pt idx="270">
                  <c:v>2.5035373753658493E-2</c:v>
                </c:pt>
                <c:pt idx="271">
                  <c:v>2.5051757283139752E-2</c:v>
                </c:pt>
                <c:pt idx="272">
                  <c:v>2.5068140745516315E-2</c:v>
                </c:pt>
                <c:pt idx="273">
                  <c:v>2.5084524140788649E-2</c:v>
                </c:pt>
                <c:pt idx="274">
                  <c:v>2.5100907468957392E-2</c:v>
                </c:pt>
                <c:pt idx="275">
                  <c:v>2.5117290730023008E-2</c:v>
                </c:pt>
                <c:pt idx="276">
                  <c:v>2.5133673923986109E-2</c:v>
                </c:pt>
                <c:pt idx="277">
                  <c:v>2.5150057050847222E-2</c:v>
                </c:pt>
                <c:pt idx="278">
                  <c:v>2.5166440110606907E-2</c:v>
                </c:pt>
                <c:pt idx="279">
                  <c:v>2.5182823103265691E-2</c:v>
                </c:pt>
                <c:pt idx="280">
                  <c:v>2.5199206028824153E-2</c:v>
                </c:pt>
                <c:pt idx="281">
                  <c:v>2.5215588887281936E-2</c:v>
                </c:pt>
                <c:pt idx="282">
                  <c:v>2.523197167864135E-2</c:v>
                </c:pt>
                <c:pt idx="283">
                  <c:v>2.5248354402902098E-2</c:v>
                </c:pt>
                <c:pt idx="284">
                  <c:v>2.5264737060064692E-2</c:v>
                </c:pt>
                <c:pt idx="285">
                  <c:v>2.5281119650129687E-2</c:v>
                </c:pt>
                <c:pt idx="286">
                  <c:v>2.5297502173097664E-2</c:v>
                </c:pt>
                <c:pt idx="287">
                  <c:v>2.5313884628969156E-2</c:v>
                </c:pt>
                <c:pt idx="288">
                  <c:v>2.5330267017744691E-2</c:v>
                </c:pt>
                <c:pt idx="289">
                  <c:v>2.5346649339424841E-2</c:v>
                </c:pt>
                <c:pt idx="290">
                  <c:v>2.5363031594010158E-2</c:v>
                </c:pt>
                <c:pt idx="291">
                  <c:v>2.5379413781501176E-2</c:v>
                </c:pt>
                <c:pt idx="292">
                  <c:v>2.5395795901898447E-2</c:v>
                </c:pt>
                <c:pt idx="293">
                  <c:v>2.5412177955202536E-2</c:v>
                </c:pt>
                <c:pt idx="294">
                  <c:v>2.5428559941413954E-2</c:v>
                </c:pt>
                <c:pt idx="295">
                  <c:v>2.54449418605333E-2</c:v>
                </c:pt>
                <c:pt idx="296">
                  <c:v>2.5461323712561122E-2</c:v>
                </c:pt>
                <c:pt idx="297">
                  <c:v>2.5477705497497925E-2</c:v>
                </c:pt>
                <c:pt idx="298">
                  <c:v>2.5494087215343412E-2</c:v>
                </c:pt>
                <c:pt idx="299">
                  <c:v>2.5510468866099881E-2</c:v>
                </c:pt>
                <c:pt idx="300">
                  <c:v>2.5526850449767002E-2</c:v>
                </c:pt>
                <c:pt idx="301">
                  <c:v>2.554323196634533E-2</c:v>
                </c:pt>
                <c:pt idx="302">
                  <c:v>2.5559613415835406E-2</c:v>
                </c:pt>
                <c:pt idx="303">
                  <c:v>2.5575994798237783E-2</c:v>
                </c:pt>
                <c:pt idx="304">
                  <c:v>2.5592376113553025E-2</c:v>
                </c:pt>
                <c:pt idx="305">
                  <c:v>2.5608757361781666E-2</c:v>
                </c:pt>
                <c:pt idx="306">
                  <c:v>2.562513854292426E-2</c:v>
                </c:pt>
                <c:pt idx="307">
                  <c:v>2.5641519656981332E-2</c:v>
                </c:pt>
                <c:pt idx="308">
                  <c:v>2.5657900703953473E-2</c:v>
                </c:pt>
                <c:pt idx="309">
                  <c:v>2.5674281683841216E-2</c:v>
                </c:pt>
                <c:pt idx="310">
                  <c:v>2.5690662596645104E-2</c:v>
                </c:pt>
                <c:pt idx="311">
                  <c:v>2.5707043442365688E-2</c:v>
                </c:pt>
                <c:pt idx="312">
                  <c:v>2.5723424221003544E-2</c:v>
                </c:pt>
                <c:pt idx="313">
                  <c:v>2.5739804932559174E-2</c:v>
                </c:pt>
                <c:pt idx="314">
                  <c:v>2.575618557703226E-2</c:v>
                </c:pt>
                <c:pt idx="315">
                  <c:v>2.5772566154425136E-2</c:v>
                </c:pt>
                <c:pt idx="316">
                  <c:v>2.578894666473746E-2</c:v>
                </c:pt>
                <c:pt idx="317">
                  <c:v>2.5805327107969789E-2</c:v>
                </c:pt>
                <c:pt idx="318">
                  <c:v>2.5821707484122648E-2</c:v>
                </c:pt>
                <c:pt idx="319">
                  <c:v>2.5838087793196608E-2</c:v>
                </c:pt>
                <c:pt idx="320">
                  <c:v>2.5854468035192195E-2</c:v>
                </c:pt>
                <c:pt idx="321">
                  <c:v>2.5870848210109994E-2</c:v>
                </c:pt>
                <c:pt idx="322">
                  <c:v>2.5887228317950525E-2</c:v>
                </c:pt>
                <c:pt idx="323">
                  <c:v>2.5903608358714351E-2</c:v>
                </c:pt>
                <c:pt idx="324">
                  <c:v>2.5919988332402021E-2</c:v>
                </c:pt>
                <c:pt idx="325">
                  <c:v>2.593636823901407E-2</c:v>
                </c:pt>
                <c:pt idx="326">
                  <c:v>2.595274807855107E-2</c:v>
                </c:pt>
                <c:pt idx="327">
                  <c:v>2.5969127851013546E-2</c:v>
                </c:pt>
                <c:pt idx="328">
                  <c:v>2.5985507556402072E-2</c:v>
                </c:pt>
                <c:pt idx="329">
                  <c:v>2.6001887194717199E-2</c:v>
                </c:pt>
                <c:pt idx="330">
                  <c:v>2.6018266765959433E-2</c:v>
                </c:pt>
                <c:pt idx="331">
                  <c:v>2.6034646270128491E-2</c:v>
                </c:pt>
                <c:pt idx="332">
                  <c:v>2.6051025707226654E-2</c:v>
                </c:pt>
                <c:pt idx="333">
                  <c:v>2.6067405077253612E-2</c:v>
                </c:pt>
                <c:pt idx="334">
                  <c:v>2.6083784380209904E-2</c:v>
                </c:pt>
                <c:pt idx="335">
                  <c:v>2.610016361609608E-2</c:v>
                </c:pt>
                <c:pt idx="336">
                  <c:v>2.6116542784912666E-2</c:v>
                </c:pt>
                <c:pt idx="337">
                  <c:v>2.6132921886660269E-2</c:v>
                </c:pt>
                <c:pt idx="338">
                  <c:v>2.614930092133938E-2</c:v>
                </c:pt>
                <c:pt idx="339">
                  <c:v>2.6165679888950587E-2</c:v>
                </c:pt>
                <c:pt idx="340">
                  <c:v>2.6182058789494398E-2</c:v>
                </c:pt>
                <c:pt idx="341">
                  <c:v>2.6198437622971409E-2</c:v>
                </c:pt>
                <c:pt idx="342">
                  <c:v>2.6214816389382136E-2</c:v>
                </c:pt>
                <c:pt idx="343">
                  <c:v>2.6231195088727146E-2</c:v>
                </c:pt>
                <c:pt idx="344">
                  <c:v>2.6247573721006997E-2</c:v>
                </c:pt>
                <c:pt idx="345">
                  <c:v>2.6263952286222195E-2</c:v>
                </c:pt>
                <c:pt idx="346">
                  <c:v>2.6280330784373338E-2</c:v>
                </c:pt>
                <c:pt idx="347">
                  <c:v>2.6296709215460075E-2</c:v>
                </c:pt>
                <c:pt idx="348">
                  <c:v>2.6313087579484709E-2</c:v>
                </c:pt>
                <c:pt idx="349">
                  <c:v>2.6329465876446918E-2</c:v>
                </c:pt>
                <c:pt idx="350">
                  <c:v>2.6345844106347251E-2</c:v>
                </c:pt>
                <c:pt idx="351">
                  <c:v>2.6362222269186258E-2</c:v>
                </c:pt>
                <c:pt idx="352">
                  <c:v>2.637860036496447E-2</c:v>
                </c:pt>
                <c:pt idx="353">
                  <c:v>2.6394978393682461E-2</c:v>
                </c:pt>
                <c:pt idx="354">
                  <c:v>2.6411356355340761E-2</c:v>
                </c:pt>
                <c:pt idx="355">
                  <c:v>2.6427734249939955E-2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8F-4822-81E2-BFDFF3D52546}"/>
            </c:ext>
          </c:extLst>
        </c:ser>
        <c:ser>
          <c:idx val="5"/>
          <c:order val="5"/>
          <c:tx>
            <c:strRef>
              <c:f>'Daily Forward Rates'!$Z$1</c:f>
              <c:strCache>
                <c:ptCount val="1"/>
                <c:pt idx="0">
                  <c:v>Market.EOD_Sydney.RateCurve.AUD-BBR-BBSW-3M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Rates'!$Z$2:$Z$357</c:f>
              <c:numCache>
                <c:formatCode>0.00%</c:formatCode>
                <c:ptCount val="356"/>
                <c:pt idx="0">
                  <c:v>0.29753557055695784</c:v>
                </c:pt>
                <c:pt idx="1">
                  <c:v>0.23342467655723137</c:v>
                </c:pt>
                <c:pt idx="2">
                  <c:v>0.16826947020572378</c:v>
                </c:pt>
                <c:pt idx="3">
                  <c:v>0.10203536541331872</c:v>
                </c:pt>
                <c:pt idx="4">
                  <c:v>3.4686028958479921E-2</c:v>
                </c:pt>
                <c:pt idx="5">
                  <c:v>3.3396652267514121E-2</c:v>
                </c:pt>
                <c:pt idx="6">
                  <c:v>3.2106859819463783E-2</c:v>
                </c:pt>
                <c:pt idx="7">
                  <c:v>3.0816651346125275E-2</c:v>
                </c:pt>
                <c:pt idx="8">
                  <c:v>2.9526026579029262E-2</c:v>
                </c:pt>
                <c:pt idx="9">
                  <c:v>2.8234985249450988E-2</c:v>
                </c:pt>
                <c:pt idx="10">
                  <c:v>2.6943527088404064E-2</c:v>
                </c:pt>
                <c:pt idx="11">
                  <c:v>2.565165182664108E-2</c:v>
                </c:pt>
                <c:pt idx="12">
                  <c:v>2.4359359194653072E-2</c:v>
                </c:pt>
                <c:pt idx="13">
                  <c:v>2.3815319826822157E-2</c:v>
                </c:pt>
                <c:pt idx="14">
                  <c:v>2.3570676316808391E-2</c:v>
                </c:pt>
                <c:pt idx="15">
                  <c:v>2.3326017843266739E-2</c:v>
                </c:pt>
                <c:pt idx="16">
                  <c:v>2.3081344404368615E-2</c:v>
                </c:pt>
                <c:pt idx="17">
                  <c:v>2.2836655998282173E-2</c:v>
                </c:pt>
                <c:pt idx="18">
                  <c:v>2.2591952623174802E-2</c:v>
                </c:pt>
                <c:pt idx="19">
                  <c:v>2.2347234277217368E-2</c:v>
                </c:pt>
                <c:pt idx="20">
                  <c:v>2.2102500958575508E-2</c:v>
                </c:pt>
                <c:pt idx="21">
                  <c:v>2.1857752665419315E-2</c:v>
                </c:pt>
                <c:pt idx="22">
                  <c:v>2.1612989395914915E-2</c:v>
                </c:pt>
                <c:pt idx="23">
                  <c:v>2.1368211148228473E-2</c:v>
                </c:pt>
                <c:pt idx="24">
                  <c:v>2.1123417920528468E-2</c:v>
                </c:pt>
                <c:pt idx="25">
                  <c:v>2.0878609710980701E-2</c:v>
                </c:pt>
                <c:pt idx="26">
                  <c:v>2.0749456869193827E-2</c:v>
                </c:pt>
                <c:pt idx="27">
                  <c:v>2.070705322682484E-2</c:v>
                </c:pt>
                <c:pt idx="28">
                  <c:v>2.0664649134933072E-2</c:v>
                </c:pt>
                <c:pt idx="29">
                  <c:v>2.0622244593510527E-2</c:v>
                </c:pt>
                <c:pt idx="30">
                  <c:v>2.0579839602547004E-2</c:v>
                </c:pt>
                <c:pt idx="31">
                  <c:v>2.0537434162032103E-2</c:v>
                </c:pt>
                <c:pt idx="32">
                  <c:v>2.0495028271957892E-2</c:v>
                </c:pt>
                <c:pt idx="33">
                  <c:v>2.0452621932313994E-2</c:v>
                </c:pt>
                <c:pt idx="34">
                  <c:v>2.0410215143089973E-2</c:v>
                </c:pt>
                <c:pt idx="35">
                  <c:v>2.0367807904278272E-2</c:v>
                </c:pt>
                <c:pt idx="36">
                  <c:v>2.0325400215868237E-2</c:v>
                </c:pt>
                <c:pt idx="37">
                  <c:v>2.028299207784966E-2</c:v>
                </c:pt>
                <c:pt idx="38">
                  <c:v>2.0240583490214549E-2</c:v>
                </c:pt>
                <c:pt idx="39">
                  <c:v>2.0198174452952571E-2</c:v>
                </c:pt>
                <c:pt idx="40">
                  <c:v>2.0155764966053393E-2</c:v>
                </c:pt>
                <c:pt idx="41">
                  <c:v>2.011335502950912E-2</c:v>
                </c:pt>
                <c:pt idx="42">
                  <c:v>2.0070944643309468E-2</c:v>
                </c:pt>
                <c:pt idx="43">
                  <c:v>2.0028533807443998E-2</c:v>
                </c:pt>
                <c:pt idx="44">
                  <c:v>1.9986122521904778E-2</c:v>
                </c:pt>
                <c:pt idx="45">
                  <c:v>1.9943710786680755E-2</c:v>
                </c:pt>
                <c:pt idx="46">
                  <c:v>1.9901298601763914E-2</c:v>
                </c:pt>
                <c:pt idx="47">
                  <c:v>1.9858885967144007E-2</c:v>
                </c:pt>
                <c:pt idx="48">
                  <c:v>1.9816472882810451E-2</c:v>
                </c:pt>
                <c:pt idx="49">
                  <c:v>1.9774059348755649E-2</c:v>
                </c:pt>
                <c:pt idx="50">
                  <c:v>1.9731645364969096E-2</c:v>
                </c:pt>
                <c:pt idx="51">
                  <c:v>1.9689230931440479E-2</c:v>
                </c:pt>
                <c:pt idx="52">
                  <c:v>1.9680485473584041E-2</c:v>
                </c:pt>
                <c:pt idx="53">
                  <c:v>1.969699193489749E-2</c:v>
                </c:pt>
                <c:pt idx="54">
                  <c:v>1.9713498328095415E-2</c:v>
                </c:pt>
                <c:pt idx="55">
                  <c:v>1.9730004653179332E-2</c:v>
                </c:pt>
                <c:pt idx="56">
                  <c:v>1.9746510910147799E-2</c:v>
                </c:pt>
                <c:pt idx="57">
                  <c:v>1.9763017099002494E-2</c:v>
                </c:pt>
                <c:pt idx="58">
                  <c:v>1.9779523219744879E-2</c:v>
                </c:pt>
                <c:pt idx="59">
                  <c:v>1.9796029272373564E-2</c:v>
                </c:pt>
                <c:pt idx="60">
                  <c:v>1.9812535256890085E-2</c:v>
                </c:pt>
                <c:pt idx="61">
                  <c:v>1.9829041173294992E-2</c:v>
                </c:pt>
                <c:pt idx="62">
                  <c:v>1.9845547021589784E-2</c:v>
                </c:pt>
                <c:pt idx="63">
                  <c:v>1.9862052801773174E-2</c:v>
                </c:pt>
                <c:pt idx="64">
                  <c:v>1.9878558513846692E-2</c:v>
                </c:pt>
                <c:pt idx="65">
                  <c:v>1.9895064157810796E-2</c:v>
                </c:pt>
                <c:pt idx="66">
                  <c:v>1.9911569733667093E-2</c:v>
                </c:pt>
                <c:pt idx="67">
                  <c:v>1.992807524141417E-2</c:v>
                </c:pt>
                <c:pt idx="68">
                  <c:v>1.9944580681053661E-2</c:v>
                </c:pt>
                <c:pt idx="69">
                  <c:v>1.996108605258691E-2</c:v>
                </c:pt>
                <c:pt idx="70">
                  <c:v>1.9977591356012736E-2</c:v>
                </c:pt>
                <c:pt idx="71">
                  <c:v>1.9994096591332566E-2</c:v>
                </c:pt>
                <c:pt idx="72">
                  <c:v>2.0010601758547009E-2</c:v>
                </c:pt>
                <c:pt idx="73">
                  <c:v>2.0027106857657458E-2</c:v>
                </c:pt>
                <c:pt idx="74">
                  <c:v>2.0043611888662757E-2</c:v>
                </c:pt>
                <c:pt idx="75">
                  <c:v>2.0060116851564259E-2</c:v>
                </c:pt>
                <c:pt idx="76">
                  <c:v>2.0076621746363574E-2</c:v>
                </c:pt>
                <c:pt idx="77">
                  <c:v>2.0093126573059325E-2</c:v>
                </c:pt>
                <c:pt idx="78">
                  <c:v>2.0109631331653024E-2</c:v>
                </c:pt>
                <c:pt idx="79">
                  <c:v>2.0126136022145306E-2</c:v>
                </c:pt>
                <c:pt idx="80">
                  <c:v>2.0142640644537458E-2</c:v>
                </c:pt>
                <c:pt idx="81">
                  <c:v>2.015914519882846E-2</c:v>
                </c:pt>
                <c:pt idx="82">
                  <c:v>2.0175649685019597E-2</c:v>
                </c:pt>
                <c:pt idx="83">
                  <c:v>2.0192154103112394E-2</c:v>
                </c:pt>
                <c:pt idx="84">
                  <c:v>2.0208658453105714E-2</c:v>
                </c:pt>
                <c:pt idx="85">
                  <c:v>2.022516273500085E-2</c:v>
                </c:pt>
                <c:pt idx="86">
                  <c:v>2.0241666948798434E-2</c:v>
                </c:pt>
                <c:pt idx="87">
                  <c:v>2.0258171094499886E-2</c:v>
                </c:pt>
                <c:pt idx="88">
                  <c:v>2.0274675172104083E-2</c:v>
                </c:pt>
                <c:pt idx="89">
                  <c:v>2.0291179181612409E-2</c:v>
                </c:pt>
                <c:pt idx="90">
                  <c:v>2.0307683123026318E-2</c:v>
                </c:pt>
                <c:pt idx="91">
                  <c:v>2.0324186996344581E-2</c:v>
                </c:pt>
                <c:pt idx="92">
                  <c:v>2.0340690801568712E-2</c:v>
                </c:pt>
                <c:pt idx="93">
                  <c:v>2.0357194538699195E-2</c:v>
                </c:pt>
                <c:pt idx="94">
                  <c:v>2.0373698207737462E-2</c:v>
                </c:pt>
                <c:pt idx="95">
                  <c:v>2.0390201808682427E-2</c:v>
                </c:pt>
                <c:pt idx="96">
                  <c:v>2.0406705341535467E-2</c:v>
                </c:pt>
                <c:pt idx="97">
                  <c:v>2.0423208806297079E-2</c:v>
                </c:pt>
                <c:pt idx="98">
                  <c:v>2.0439712202968818E-2</c:v>
                </c:pt>
                <c:pt idx="99">
                  <c:v>2.0456215531549367E-2</c:v>
                </c:pt>
                <c:pt idx="100">
                  <c:v>2.0472718792040292E-2</c:v>
                </c:pt>
                <c:pt idx="101">
                  <c:v>2.0489221984442977E-2</c:v>
                </c:pt>
                <c:pt idx="102">
                  <c:v>2.0505725108756194E-2</c:v>
                </c:pt>
                <c:pt idx="103">
                  <c:v>2.0522228164981459E-2</c:v>
                </c:pt>
                <c:pt idx="104">
                  <c:v>2.0538775318836487E-2</c:v>
                </c:pt>
                <c:pt idx="105">
                  <c:v>2.0555587397431498E-2</c:v>
                </c:pt>
                <c:pt idx="106">
                  <c:v>2.0572399405365295E-2</c:v>
                </c:pt>
                <c:pt idx="107">
                  <c:v>2.0589211342637616E-2</c:v>
                </c:pt>
                <c:pt idx="108">
                  <c:v>2.0606023209250861E-2</c:v>
                </c:pt>
                <c:pt idx="109">
                  <c:v>2.06228350052046E-2</c:v>
                </c:pt>
                <c:pt idx="110">
                  <c:v>2.0639646730499599E-2</c:v>
                </c:pt>
                <c:pt idx="111">
                  <c:v>2.0656458385136283E-2</c:v>
                </c:pt>
                <c:pt idx="112">
                  <c:v>2.0673269969115376E-2</c:v>
                </c:pt>
                <c:pt idx="113">
                  <c:v>2.0690081482437447E-2</c:v>
                </c:pt>
                <c:pt idx="114">
                  <c:v>2.0706892925103065E-2</c:v>
                </c:pt>
                <c:pt idx="115">
                  <c:v>2.0723704297112792E-2</c:v>
                </c:pt>
                <c:pt idx="116">
                  <c:v>2.0740515598467301E-2</c:v>
                </c:pt>
                <c:pt idx="117">
                  <c:v>2.0757326829167092E-2</c:v>
                </c:pt>
                <c:pt idx="118">
                  <c:v>2.0774137989212856E-2</c:v>
                </c:pt>
                <c:pt idx="119">
                  <c:v>2.0790949078605136E-2</c:v>
                </c:pt>
                <c:pt idx="120">
                  <c:v>2.0807760097344533E-2</c:v>
                </c:pt>
                <c:pt idx="121">
                  <c:v>2.082457104543161E-2</c:v>
                </c:pt>
                <c:pt idx="122">
                  <c:v>2.0841381922867028E-2</c:v>
                </c:pt>
                <c:pt idx="123">
                  <c:v>2.0858192729651295E-2</c:v>
                </c:pt>
                <c:pt idx="124">
                  <c:v>2.0875003465785063E-2</c:v>
                </c:pt>
                <c:pt idx="125">
                  <c:v>2.0891814131268966E-2</c:v>
                </c:pt>
                <c:pt idx="126">
                  <c:v>2.0908624726103484E-2</c:v>
                </c:pt>
                <c:pt idx="127">
                  <c:v>2.0925435250289313E-2</c:v>
                </c:pt>
                <c:pt idx="128">
                  <c:v>2.0942245703827026E-2</c:v>
                </c:pt>
                <c:pt idx="129">
                  <c:v>2.0959056086717161E-2</c:v>
                </c:pt>
                <c:pt idx="130">
                  <c:v>2.0975866398960371E-2</c:v>
                </c:pt>
                <c:pt idx="131">
                  <c:v>2.0992676640557199E-2</c:v>
                </c:pt>
                <c:pt idx="132">
                  <c:v>2.1009486811508299E-2</c:v>
                </c:pt>
                <c:pt idx="133">
                  <c:v>2.1026296911814211E-2</c:v>
                </c:pt>
                <c:pt idx="134">
                  <c:v>2.1043106941475553E-2</c:v>
                </c:pt>
                <c:pt idx="135">
                  <c:v>2.1059916900492963E-2</c:v>
                </c:pt>
                <c:pt idx="136">
                  <c:v>2.1076726788866913E-2</c:v>
                </c:pt>
                <c:pt idx="137">
                  <c:v>2.1093536606598118E-2</c:v>
                </c:pt>
                <c:pt idx="138">
                  <c:v>2.1110346353687151E-2</c:v>
                </c:pt>
                <c:pt idx="139">
                  <c:v>2.1127156030134531E-2</c:v>
                </c:pt>
                <c:pt idx="140">
                  <c:v>2.1143965635940936E-2</c:v>
                </c:pt>
                <c:pt idx="141">
                  <c:v>2.1160775171106906E-2</c:v>
                </c:pt>
                <c:pt idx="142">
                  <c:v>2.1177584635633066E-2</c:v>
                </c:pt>
                <c:pt idx="143">
                  <c:v>2.1194394029520006E-2</c:v>
                </c:pt>
                <c:pt idx="144">
                  <c:v>2.1211203352768312E-2</c:v>
                </c:pt>
                <c:pt idx="145">
                  <c:v>2.1228012605378561E-2</c:v>
                </c:pt>
                <c:pt idx="146">
                  <c:v>2.1244821787351389E-2</c:v>
                </c:pt>
                <c:pt idx="147">
                  <c:v>2.1261630898687326E-2</c:v>
                </c:pt>
                <c:pt idx="148">
                  <c:v>2.1278439939387016E-2</c:v>
                </c:pt>
                <c:pt idx="149">
                  <c:v>2.1295248909451076E-2</c:v>
                </c:pt>
                <c:pt idx="150">
                  <c:v>2.1312057808880007E-2</c:v>
                </c:pt>
                <c:pt idx="151">
                  <c:v>2.1328866637674509E-2</c:v>
                </c:pt>
                <c:pt idx="152">
                  <c:v>2.1345675395835109E-2</c:v>
                </c:pt>
                <c:pt idx="153">
                  <c:v>2.1362484083362394E-2</c:v>
                </c:pt>
                <c:pt idx="154">
                  <c:v>2.1379292700257003E-2</c:v>
                </c:pt>
                <c:pt idx="155">
                  <c:v>2.139610124651951E-2</c:v>
                </c:pt>
                <c:pt idx="156">
                  <c:v>2.1415465802527862E-2</c:v>
                </c:pt>
                <c:pt idx="157">
                  <c:v>2.1450166638507975E-2</c:v>
                </c:pt>
                <c:pt idx="158">
                  <c:v>2.1484867173454596E-2</c:v>
                </c:pt>
                <c:pt idx="159">
                  <c:v>2.1519567407371164E-2</c:v>
                </c:pt>
                <c:pt idx="160">
                  <c:v>2.1554267340263767E-2</c:v>
                </c:pt>
                <c:pt idx="161">
                  <c:v>2.158896697213853E-2</c:v>
                </c:pt>
                <c:pt idx="162">
                  <c:v>2.1623666302998942E-2</c:v>
                </c:pt>
                <c:pt idx="163">
                  <c:v>2.1658365332851915E-2</c:v>
                </c:pt>
                <c:pt idx="164">
                  <c:v>2.1693064061700976E-2</c:v>
                </c:pt>
                <c:pt idx="165">
                  <c:v>2.1727762489552212E-2</c:v>
                </c:pt>
                <c:pt idx="166">
                  <c:v>2.1762460616411676E-2</c:v>
                </c:pt>
                <c:pt idx="167">
                  <c:v>2.1797158442282909E-2</c:v>
                </c:pt>
                <c:pt idx="168">
                  <c:v>2.1831855967172815E-2</c:v>
                </c:pt>
                <c:pt idx="169">
                  <c:v>2.1866553191084902E-2</c:v>
                </c:pt>
                <c:pt idx="170">
                  <c:v>2.1901250114026154E-2</c:v>
                </c:pt>
                <c:pt idx="171">
                  <c:v>2.1935946736000026E-2</c:v>
                </c:pt>
                <c:pt idx="172">
                  <c:v>2.1970643057012625E-2</c:v>
                </c:pt>
                <c:pt idx="173">
                  <c:v>2.2005339077070012E-2</c:v>
                </c:pt>
                <c:pt idx="174">
                  <c:v>2.2040034796175705E-2</c:v>
                </c:pt>
                <c:pt idx="175">
                  <c:v>2.2074730214336639E-2</c:v>
                </c:pt>
                <c:pt idx="176">
                  <c:v>2.2109425331556302E-2</c:v>
                </c:pt>
                <c:pt idx="177">
                  <c:v>2.2144120147840778E-2</c:v>
                </c:pt>
                <c:pt idx="178">
                  <c:v>2.2178814663196163E-2</c:v>
                </c:pt>
                <c:pt idx="179">
                  <c:v>2.2213508877625954E-2</c:v>
                </c:pt>
                <c:pt idx="180">
                  <c:v>2.2248202791137098E-2</c:v>
                </c:pt>
                <c:pt idx="181">
                  <c:v>2.2282896403733064E-2</c:v>
                </c:pt>
                <c:pt idx="182">
                  <c:v>2.2317589715420839E-2</c:v>
                </c:pt>
                <c:pt idx="183">
                  <c:v>2.2352282726203848E-2</c:v>
                </c:pt>
                <c:pt idx="184">
                  <c:v>2.2386975436088249E-2</c:v>
                </c:pt>
                <c:pt idx="185">
                  <c:v>2.2421667845080082E-2</c:v>
                </c:pt>
                <c:pt idx="186">
                  <c:v>2.2456359953182851E-2</c:v>
                </c:pt>
                <c:pt idx="187">
                  <c:v>2.2491051760403526E-2</c:v>
                </c:pt>
                <c:pt idx="188">
                  <c:v>2.2525743266745526E-2</c:v>
                </c:pt>
                <c:pt idx="189">
                  <c:v>2.2560434472215906E-2</c:v>
                </c:pt>
                <c:pt idx="190">
                  <c:v>2.2595125376818036E-2</c:v>
                </c:pt>
                <c:pt idx="191">
                  <c:v>2.2629815980558098E-2</c:v>
                </c:pt>
                <c:pt idx="192">
                  <c:v>2.2664506283442128E-2</c:v>
                </c:pt>
                <c:pt idx="193">
                  <c:v>2.2699196285473608E-2</c:v>
                </c:pt>
                <c:pt idx="194">
                  <c:v>2.2733885986659534E-2</c:v>
                </c:pt>
                <c:pt idx="195">
                  <c:v>2.2768575387003363E-2</c:v>
                </c:pt>
                <c:pt idx="196">
                  <c:v>2.2803264486511127E-2</c:v>
                </c:pt>
                <c:pt idx="197">
                  <c:v>2.2837953285189012E-2</c:v>
                </c:pt>
                <c:pt idx="198">
                  <c:v>2.287264178304043E-2</c:v>
                </c:pt>
                <c:pt idx="199">
                  <c:v>2.290732998007234E-2</c:v>
                </c:pt>
                <c:pt idx="200">
                  <c:v>2.2942017876288245E-2</c:v>
                </c:pt>
                <c:pt idx="201">
                  <c:v>2.2976705471695124E-2</c:v>
                </c:pt>
                <c:pt idx="202">
                  <c:v>2.3011392766296389E-2</c:v>
                </c:pt>
                <c:pt idx="203">
                  <c:v>2.3046079760098169E-2</c:v>
                </c:pt>
                <c:pt idx="204">
                  <c:v>2.3080766453106551E-2</c:v>
                </c:pt>
                <c:pt idx="205">
                  <c:v>2.3115452845324978E-2</c:v>
                </c:pt>
                <c:pt idx="206">
                  <c:v>2.3150138936760465E-2</c:v>
                </c:pt>
                <c:pt idx="207">
                  <c:v>2.3184824727416425E-2</c:v>
                </c:pt>
                <c:pt idx="208">
                  <c:v>2.3219510217299885E-2</c:v>
                </c:pt>
                <c:pt idx="209">
                  <c:v>2.3254195406414248E-2</c:v>
                </c:pt>
                <c:pt idx="210">
                  <c:v>2.3288880294765637E-2</c:v>
                </c:pt>
                <c:pt idx="211">
                  <c:v>2.3323564882360117E-2</c:v>
                </c:pt>
                <c:pt idx="212">
                  <c:v>2.3358249169201213E-2</c:v>
                </c:pt>
                <c:pt idx="213">
                  <c:v>2.3392933155295829E-2</c:v>
                </c:pt>
                <c:pt idx="214">
                  <c:v>2.3427616840647484E-2</c:v>
                </c:pt>
                <c:pt idx="215">
                  <c:v>2.34623002252622E-2</c:v>
                </c:pt>
                <c:pt idx="216">
                  <c:v>2.3496983309146138E-2</c:v>
                </c:pt>
                <c:pt idx="217">
                  <c:v>2.3531666092302728E-2</c:v>
                </c:pt>
                <c:pt idx="218">
                  <c:v>2.3566348574738924E-2</c:v>
                </c:pt>
                <c:pt idx="219">
                  <c:v>2.36010307564582E-2</c:v>
                </c:pt>
                <c:pt idx="220">
                  <c:v>2.3635712637467544E-2</c:v>
                </c:pt>
                <c:pt idx="221">
                  <c:v>2.3670394217770393E-2</c:v>
                </c:pt>
                <c:pt idx="222">
                  <c:v>2.3705075497372847E-2</c:v>
                </c:pt>
                <c:pt idx="223">
                  <c:v>2.3739756476281008E-2</c:v>
                </c:pt>
                <c:pt idx="224">
                  <c:v>2.3774437154498312E-2</c:v>
                </c:pt>
                <c:pt idx="225">
                  <c:v>2.3809117532031736E-2</c:v>
                </c:pt>
                <c:pt idx="226">
                  <c:v>2.3843797608884755E-2</c:v>
                </c:pt>
                <c:pt idx="227">
                  <c:v>2.3878477385063435E-2</c:v>
                </c:pt>
                <c:pt idx="228">
                  <c:v>2.3913156860573898E-2</c:v>
                </c:pt>
                <c:pt idx="229">
                  <c:v>2.3947836035419574E-2</c:v>
                </c:pt>
                <c:pt idx="230">
                  <c:v>2.3982514909607459E-2</c:v>
                </c:pt>
                <c:pt idx="231">
                  <c:v>2.4017193483140985E-2</c:v>
                </c:pt>
                <c:pt idx="232">
                  <c:v>2.4051871756027094E-2</c:v>
                </c:pt>
                <c:pt idx="233">
                  <c:v>2.4086549728269312E-2</c:v>
                </c:pt>
                <c:pt idx="234">
                  <c:v>2.4121227399873699E-2</c:v>
                </c:pt>
                <c:pt idx="235">
                  <c:v>2.4155904770846347E-2</c:v>
                </c:pt>
                <c:pt idx="236">
                  <c:v>2.4190581841190707E-2</c:v>
                </c:pt>
                <c:pt idx="237">
                  <c:v>2.4225258610913743E-2</c:v>
                </c:pt>
                <c:pt idx="238">
                  <c:v>2.4259935080018898E-2</c:v>
                </c:pt>
                <c:pt idx="239">
                  <c:v>2.4294611248513183E-2</c:v>
                </c:pt>
                <c:pt idx="240">
                  <c:v>2.4329287116400027E-2</c:v>
                </c:pt>
                <c:pt idx="241">
                  <c:v>2.4363962683685514E-2</c:v>
                </c:pt>
                <c:pt idx="242">
                  <c:v>2.4398637950375758E-2</c:v>
                </c:pt>
                <c:pt idx="243">
                  <c:v>2.4433312916474201E-2</c:v>
                </c:pt>
                <c:pt idx="244">
                  <c:v>2.4467987581987795E-2</c:v>
                </c:pt>
                <c:pt idx="245">
                  <c:v>2.4502661946920003E-2</c:v>
                </c:pt>
                <c:pt idx="246">
                  <c:v>2.4537336011276927E-2</c:v>
                </c:pt>
                <c:pt idx="247">
                  <c:v>2.4572009775064685E-2</c:v>
                </c:pt>
                <c:pt idx="248">
                  <c:v>2.4606683238286641E-2</c:v>
                </c:pt>
                <c:pt idx="249">
                  <c:v>2.4641356400949856E-2</c:v>
                </c:pt>
                <c:pt idx="250">
                  <c:v>2.4676029263057744E-2</c:v>
                </c:pt>
                <c:pt idx="251">
                  <c:v>2.4710701824617261E-2</c:v>
                </c:pt>
                <c:pt idx="252">
                  <c:v>2.474537408563187E-2</c:v>
                </c:pt>
                <c:pt idx="253">
                  <c:v>2.4780046046107677E-2</c:v>
                </c:pt>
                <c:pt idx="254">
                  <c:v>2.4814717706050725E-2</c:v>
                </c:pt>
                <c:pt idx="255">
                  <c:v>2.4849389065464543E-2</c:v>
                </c:pt>
                <c:pt idx="256">
                  <c:v>2.4884060124356035E-2</c:v>
                </c:pt>
                <c:pt idx="257">
                  <c:v>2.4918730882728651E-2</c:v>
                </c:pt>
                <c:pt idx="258">
                  <c:v>2.4953401340589418E-2</c:v>
                </c:pt>
                <c:pt idx="259">
                  <c:v>2.4988071497941737E-2</c:v>
                </c:pt>
                <c:pt idx="260">
                  <c:v>2.5022741354791683E-2</c:v>
                </c:pt>
                <c:pt idx="261">
                  <c:v>2.5041173699008493E-2</c:v>
                </c:pt>
                <c:pt idx="262">
                  <c:v>2.5056899762325818E-2</c:v>
                </c:pt>
                <c:pt idx="263">
                  <c:v>2.5072625763817018E-2</c:v>
                </c:pt>
                <c:pt idx="264">
                  <c:v>2.5088351703481671E-2</c:v>
                </c:pt>
                <c:pt idx="265">
                  <c:v>2.5104077581320276E-2</c:v>
                </c:pt>
                <c:pt idx="266">
                  <c:v>2.5119803397333294E-2</c:v>
                </c:pt>
                <c:pt idx="267">
                  <c:v>2.5135529151521254E-2</c:v>
                </c:pt>
                <c:pt idx="268">
                  <c:v>2.5151254843884623E-2</c:v>
                </c:pt>
                <c:pt idx="269">
                  <c:v>2.5166980474423888E-2</c:v>
                </c:pt>
                <c:pt idx="270">
                  <c:v>2.5182706043139536E-2</c:v>
                </c:pt>
                <c:pt idx="271">
                  <c:v>2.5198431550031149E-2</c:v>
                </c:pt>
                <c:pt idx="272">
                  <c:v>2.5214156995101003E-2</c:v>
                </c:pt>
                <c:pt idx="273">
                  <c:v>2.5229882378348684E-2</c:v>
                </c:pt>
                <c:pt idx="274">
                  <c:v>2.5245607699774693E-2</c:v>
                </c:pt>
                <c:pt idx="275">
                  <c:v>2.5261332959379525E-2</c:v>
                </c:pt>
                <c:pt idx="276">
                  <c:v>2.5277058157163659E-2</c:v>
                </c:pt>
                <c:pt idx="277">
                  <c:v>2.5292783293127549E-2</c:v>
                </c:pt>
                <c:pt idx="278">
                  <c:v>2.5308508367271717E-2</c:v>
                </c:pt>
                <c:pt idx="279">
                  <c:v>2.532423337959577E-2</c:v>
                </c:pt>
                <c:pt idx="280">
                  <c:v>2.5339958330101917E-2</c:v>
                </c:pt>
                <c:pt idx="281">
                  <c:v>2.5355683218789823E-2</c:v>
                </c:pt>
                <c:pt idx="282">
                  <c:v>2.5371408045659911E-2</c:v>
                </c:pt>
                <c:pt idx="283">
                  <c:v>2.5387132810712709E-2</c:v>
                </c:pt>
                <c:pt idx="284">
                  <c:v>2.5402857513948697E-2</c:v>
                </c:pt>
                <c:pt idx="285">
                  <c:v>2.5418582155368342E-2</c:v>
                </c:pt>
                <c:pt idx="286">
                  <c:v>2.5434306734972149E-2</c:v>
                </c:pt>
                <c:pt idx="287">
                  <c:v>2.5450031252760623E-2</c:v>
                </c:pt>
                <c:pt idx="288">
                  <c:v>2.5465755708733304E-2</c:v>
                </c:pt>
                <c:pt idx="289">
                  <c:v>2.5481480102892501E-2</c:v>
                </c:pt>
                <c:pt idx="290">
                  <c:v>2.5497204435237796E-2</c:v>
                </c:pt>
                <c:pt idx="291">
                  <c:v>2.5512928705769683E-2</c:v>
                </c:pt>
                <c:pt idx="292">
                  <c:v>2.5528652914488623E-2</c:v>
                </c:pt>
                <c:pt idx="293">
                  <c:v>2.5544377061395146E-2</c:v>
                </c:pt>
                <c:pt idx="294">
                  <c:v>2.5560101146489687E-2</c:v>
                </c:pt>
                <c:pt idx="295">
                  <c:v>2.5575825169772772E-2</c:v>
                </c:pt>
                <c:pt idx="296">
                  <c:v>2.5591549131243986E-2</c:v>
                </c:pt>
                <c:pt idx="297">
                  <c:v>2.5607273030905594E-2</c:v>
                </c:pt>
                <c:pt idx="298">
                  <c:v>2.562299686875719E-2</c:v>
                </c:pt>
                <c:pt idx="299">
                  <c:v>2.5638720644799235E-2</c:v>
                </c:pt>
                <c:pt idx="300">
                  <c:v>2.5654444359032271E-2</c:v>
                </c:pt>
                <c:pt idx="301">
                  <c:v>2.5670168011456735E-2</c:v>
                </c:pt>
                <c:pt idx="302">
                  <c:v>2.5685891602073144E-2</c:v>
                </c:pt>
                <c:pt idx="303">
                  <c:v>2.5701615130881941E-2</c:v>
                </c:pt>
                <c:pt idx="304">
                  <c:v>2.5717338597883665E-2</c:v>
                </c:pt>
                <c:pt idx="305">
                  <c:v>2.57330620030779E-2</c:v>
                </c:pt>
                <c:pt idx="306">
                  <c:v>2.5748785346466883E-2</c:v>
                </c:pt>
                <c:pt idx="307">
                  <c:v>2.5764508628050239E-2</c:v>
                </c:pt>
                <c:pt idx="308">
                  <c:v>2.5780231847828419E-2</c:v>
                </c:pt>
                <c:pt idx="309">
                  <c:v>2.5795955005801948E-2</c:v>
                </c:pt>
                <c:pt idx="310">
                  <c:v>2.5811678101971307E-2</c:v>
                </c:pt>
                <c:pt idx="311">
                  <c:v>2.5827401136336949E-2</c:v>
                </c:pt>
                <c:pt idx="312">
                  <c:v>2.5843124108899398E-2</c:v>
                </c:pt>
                <c:pt idx="313">
                  <c:v>2.5858847019658217E-2</c:v>
                </c:pt>
                <c:pt idx="314">
                  <c:v>2.5874569868615704E-2</c:v>
                </c:pt>
                <c:pt idx="315">
                  <c:v>2.5890292655771432E-2</c:v>
                </c:pt>
                <c:pt idx="316">
                  <c:v>2.5906015381125885E-2</c:v>
                </c:pt>
                <c:pt idx="317">
                  <c:v>2.5921738044679583E-2</c:v>
                </c:pt>
                <c:pt idx="318">
                  <c:v>2.5937460646432948E-2</c:v>
                </c:pt>
                <c:pt idx="319">
                  <c:v>2.5953183186386525E-2</c:v>
                </c:pt>
                <c:pt idx="320">
                  <c:v>2.5968905664540787E-2</c:v>
                </c:pt>
                <c:pt idx="321">
                  <c:v>2.5984628080896213E-2</c:v>
                </c:pt>
                <c:pt idx="322">
                  <c:v>2.6000350435452391E-2</c:v>
                </c:pt>
                <c:pt idx="323">
                  <c:v>2.6016072728211589E-2</c:v>
                </c:pt>
                <c:pt idx="324">
                  <c:v>2.6031794959173425E-2</c:v>
                </c:pt>
                <c:pt idx="325">
                  <c:v>2.6047517128338343E-2</c:v>
                </c:pt>
                <c:pt idx="326">
                  <c:v>2.6063239235706862E-2</c:v>
                </c:pt>
                <c:pt idx="327">
                  <c:v>2.6078961281279456E-2</c:v>
                </c:pt>
                <c:pt idx="328">
                  <c:v>2.6094683265056626E-2</c:v>
                </c:pt>
                <c:pt idx="329">
                  <c:v>2.6110405187038846E-2</c:v>
                </c:pt>
                <c:pt idx="330">
                  <c:v>2.6126127047225698E-2</c:v>
                </c:pt>
                <c:pt idx="331">
                  <c:v>2.6141848845619469E-2</c:v>
                </c:pt>
                <c:pt idx="332">
                  <c:v>2.615757058221975E-2</c:v>
                </c:pt>
                <c:pt idx="333">
                  <c:v>2.6173292257027008E-2</c:v>
                </c:pt>
                <c:pt idx="334">
                  <c:v>2.6189013870041751E-2</c:v>
                </c:pt>
                <c:pt idx="335">
                  <c:v>2.6204735421264464E-2</c:v>
                </c:pt>
                <c:pt idx="336">
                  <c:v>2.6220456910695619E-2</c:v>
                </c:pt>
                <c:pt idx="337">
                  <c:v>2.6236178338335719E-2</c:v>
                </c:pt>
                <c:pt idx="338">
                  <c:v>2.6251899704185237E-2</c:v>
                </c:pt>
                <c:pt idx="339">
                  <c:v>2.6267621008243775E-2</c:v>
                </c:pt>
                <c:pt idx="340">
                  <c:v>2.6283342250513587E-2</c:v>
                </c:pt>
                <c:pt idx="341">
                  <c:v>2.629906343099429E-2</c:v>
                </c:pt>
                <c:pt idx="342">
                  <c:v>2.6314784549686339E-2</c:v>
                </c:pt>
                <c:pt idx="343">
                  <c:v>2.633050560659024E-2</c:v>
                </c:pt>
                <c:pt idx="344">
                  <c:v>2.6346226601706494E-2</c:v>
                </c:pt>
                <c:pt idx="345">
                  <c:v>2.6361947535035547E-2</c:v>
                </c:pt>
                <c:pt idx="346">
                  <c:v>2.6377668406577921E-2</c:v>
                </c:pt>
                <c:pt idx="347">
                  <c:v>2.6393389216333194E-2</c:v>
                </c:pt>
                <c:pt idx="348">
                  <c:v>2.6409109964303634E-2</c:v>
                </c:pt>
                <c:pt idx="349">
                  <c:v>2.6424830650488843E-2</c:v>
                </c:pt>
                <c:pt idx="350">
                  <c:v>2.6440551274889288E-2</c:v>
                </c:pt>
                <c:pt idx="351">
                  <c:v>2.6456271837505489E-2</c:v>
                </c:pt>
                <c:pt idx="352">
                  <c:v>2.6471992338337882E-2</c:v>
                </c:pt>
                <c:pt idx="353">
                  <c:v>2.6487712777387012E-2</c:v>
                </c:pt>
                <c:pt idx="354">
                  <c:v>2.65034331546533E-2</c:v>
                </c:pt>
                <c:pt idx="355">
                  <c:v>2.6519153470137294E-2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68F-4822-81E2-BFDFF3D52546}"/>
            </c:ext>
          </c:extLst>
        </c:ser>
        <c:ser>
          <c:idx val="6"/>
          <c:order val="6"/>
          <c:tx>
            <c:strRef>
              <c:f>'Daily Forward Rates'!$AA$1</c:f>
              <c:strCache>
                <c:ptCount val="1"/>
                <c:pt idx="0">
                  <c:v>Market.Test.RateCurve.AUD-BBR-BBSW-3M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'Daily Forward Rates'!$T$2:$T$357</c:f>
              <c:numCache>
                <c:formatCode>d/m/yyyy;@</c:formatCode>
                <c:ptCount val="356"/>
                <c:pt idx="0">
                  <c:v>43648</c:v>
                </c:pt>
                <c:pt idx="1">
                  <c:v>43655</c:v>
                </c:pt>
                <c:pt idx="2">
                  <c:v>43662</c:v>
                </c:pt>
                <c:pt idx="3">
                  <c:v>43669</c:v>
                </c:pt>
                <c:pt idx="4">
                  <c:v>43676</c:v>
                </c:pt>
                <c:pt idx="5">
                  <c:v>43683</c:v>
                </c:pt>
                <c:pt idx="6">
                  <c:v>43690</c:v>
                </c:pt>
                <c:pt idx="7">
                  <c:v>43697</c:v>
                </c:pt>
                <c:pt idx="8">
                  <c:v>43704</c:v>
                </c:pt>
                <c:pt idx="9">
                  <c:v>43711</c:v>
                </c:pt>
                <c:pt idx="10">
                  <c:v>43718</c:v>
                </c:pt>
                <c:pt idx="11">
                  <c:v>43725</c:v>
                </c:pt>
                <c:pt idx="12">
                  <c:v>43732</c:v>
                </c:pt>
                <c:pt idx="13">
                  <c:v>43739</c:v>
                </c:pt>
                <c:pt idx="14">
                  <c:v>43746</c:v>
                </c:pt>
                <c:pt idx="15">
                  <c:v>43753</c:v>
                </c:pt>
                <c:pt idx="16">
                  <c:v>43760</c:v>
                </c:pt>
                <c:pt idx="17">
                  <c:v>43767</c:v>
                </c:pt>
                <c:pt idx="18">
                  <c:v>43774</c:v>
                </c:pt>
                <c:pt idx="19">
                  <c:v>43781</c:v>
                </c:pt>
                <c:pt idx="20">
                  <c:v>43788</c:v>
                </c:pt>
                <c:pt idx="21">
                  <c:v>43795</c:v>
                </c:pt>
                <c:pt idx="22">
                  <c:v>43802</c:v>
                </c:pt>
                <c:pt idx="23">
                  <c:v>43809</c:v>
                </c:pt>
                <c:pt idx="24">
                  <c:v>43816</c:v>
                </c:pt>
                <c:pt idx="25">
                  <c:v>43823</c:v>
                </c:pt>
                <c:pt idx="26">
                  <c:v>43830</c:v>
                </c:pt>
                <c:pt idx="27">
                  <c:v>43837</c:v>
                </c:pt>
                <c:pt idx="28">
                  <c:v>43844</c:v>
                </c:pt>
                <c:pt idx="29">
                  <c:v>43851</c:v>
                </c:pt>
                <c:pt idx="30">
                  <c:v>43858</c:v>
                </c:pt>
                <c:pt idx="31">
                  <c:v>43865</c:v>
                </c:pt>
                <c:pt idx="32">
                  <c:v>43872</c:v>
                </c:pt>
                <c:pt idx="33">
                  <c:v>43879</c:v>
                </c:pt>
                <c:pt idx="34">
                  <c:v>43886</c:v>
                </c:pt>
                <c:pt idx="35">
                  <c:v>43893</c:v>
                </c:pt>
                <c:pt idx="36">
                  <c:v>43900</c:v>
                </c:pt>
                <c:pt idx="37">
                  <c:v>43907</c:v>
                </c:pt>
                <c:pt idx="38">
                  <c:v>43914</c:v>
                </c:pt>
                <c:pt idx="39">
                  <c:v>43921</c:v>
                </c:pt>
                <c:pt idx="40">
                  <c:v>43928</c:v>
                </c:pt>
                <c:pt idx="41">
                  <c:v>43935</c:v>
                </c:pt>
                <c:pt idx="42">
                  <c:v>43942</c:v>
                </c:pt>
                <c:pt idx="43">
                  <c:v>43949</c:v>
                </c:pt>
                <c:pt idx="44">
                  <c:v>43956</c:v>
                </c:pt>
                <c:pt idx="45">
                  <c:v>43963</c:v>
                </c:pt>
                <c:pt idx="46">
                  <c:v>43970</c:v>
                </c:pt>
                <c:pt idx="47">
                  <c:v>43977</c:v>
                </c:pt>
                <c:pt idx="48">
                  <c:v>43984</c:v>
                </c:pt>
                <c:pt idx="49">
                  <c:v>43991</c:v>
                </c:pt>
                <c:pt idx="50">
                  <c:v>43998</c:v>
                </c:pt>
                <c:pt idx="51">
                  <c:v>44005</c:v>
                </c:pt>
                <c:pt idx="52">
                  <c:v>44012</c:v>
                </c:pt>
                <c:pt idx="53">
                  <c:v>44019</c:v>
                </c:pt>
                <c:pt idx="54">
                  <c:v>44026</c:v>
                </c:pt>
                <c:pt idx="55">
                  <c:v>44033</c:v>
                </c:pt>
                <c:pt idx="56">
                  <c:v>44040</c:v>
                </c:pt>
                <c:pt idx="57">
                  <c:v>44047</c:v>
                </c:pt>
                <c:pt idx="58">
                  <c:v>44054</c:v>
                </c:pt>
                <c:pt idx="59">
                  <c:v>44061</c:v>
                </c:pt>
                <c:pt idx="60">
                  <c:v>44068</c:v>
                </c:pt>
                <c:pt idx="61">
                  <c:v>44075</c:v>
                </c:pt>
                <c:pt idx="62">
                  <c:v>44082</c:v>
                </c:pt>
                <c:pt idx="63">
                  <c:v>44089</c:v>
                </c:pt>
                <c:pt idx="64">
                  <c:v>44096</c:v>
                </c:pt>
                <c:pt idx="65">
                  <c:v>44103</c:v>
                </c:pt>
                <c:pt idx="66">
                  <c:v>44110</c:v>
                </c:pt>
                <c:pt idx="67">
                  <c:v>44117</c:v>
                </c:pt>
                <c:pt idx="68">
                  <c:v>44124</c:v>
                </c:pt>
                <c:pt idx="69">
                  <c:v>44131</c:v>
                </c:pt>
                <c:pt idx="70">
                  <c:v>44138</c:v>
                </c:pt>
                <c:pt idx="71">
                  <c:v>44145</c:v>
                </c:pt>
                <c:pt idx="72">
                  <c:v>44152</c:v>
                </c:pt>
                <c:pt idx="73">
                  <c:v>44159</c:v>
                </c:pt>
                <c:pt idx="74">
                  <c:v>44166</c:v>
                </c:pt>
                <c:pt idx="75">
                  <c:v>44173</c:v>
                </c:pt>
                <c:pt idx="76">
                  <c:v>44180</c:v>
                </c:pt>
                <c:pt idx="77">
                  <c:v>44187</c:v>
                </c:pt>
                <c:pt idx="78">
                  <c:v>44194</c:v>
                </c:pt>
                <c:pt idx="79">
                  <c:v>44201</c:v>
                </c:pt>
                <c:pt idx="80">
                  <c:v>44208</c:v>
                </c:pt>
                <c:pt idx="81">
                  <c:v>44215</c:v>
                </c:pt>
                <c:pt idx="82">
                  <c:v>44222</c:v>
                </c:pt>
                <c:pt idx="83">
                  <c:v>44229</c:v>
                </c:pt>
                <c:pt idx="84">
                  <c:v>44236</c:v>
                </c:pt>
                <c:pt idx="85">
                  <c:v>44243</c:v>
                </c:pt>
                <c:pt idx="86">
                  <c:v>44250</c:v>
                </c:pt>
                <c:pt idx="87">
                  <c:v>44257</c:v>
                </c:pt>
                <c:pt idx="88">
                  <c:v>44264</c:v>
                </c:pt>
                <c:pt idx="89">
                  <c:v>44271</c:v>
                </c:pt>
                <c:pt idx="90">
                  <c:v>44278</c:v>
                </c:pt>
                <c:pt idx="91">
                  <c:v>44285</c:v>
                </c:pt>
                <c:pt idx="92">
                  <c:v>44292</c:v>
                </c:pt>
                <c:pt idx="93">
                  <c:v>44299</c:v>
                </c:pt>
                <c:pt idx="94">
                  <c:v>44306</c:v>
                </c:pt>
                <c:pt idx="95">
                  <c:v>44313</c:v>
                </c:pt>
                <c:pt idx="96">
                  <c:v>44320</c:v>
                </c:pt>
                <c:pt idx="97">
                  <c:v>44327</c:v>
                </c:pt>
                <c:pt idx="98">
                  <c:v>44334</c:v>
                </c:pt>
                <c:pt idx="99">
                  <c:v>44341</c:v>
                </c:pt>
                <c:pt idx="100">
                  <c:v>44348</c:v>
                </c:pt>
                <c:pt idx="101">
                  <c:v>44355</c:v>
                </c:pt>
                <c:pt idx="102">
                  <c:v>44362</c:v>
                </c:pt>
                <c:pt idx="103">
                  <c:v>44369</c:v>
                </c:pt>
                <c:pt idx="104">
                  <c:v>44376</c:v>
                </c:pt>
                <c:pt idx="105">
                  <c:v>44383</c:v>
                </c:pt>
                <c:pt idx="106">
                  <c:v>44390</c:v>
                </c:pt>
                <c:pt idx="107">
                  <c:v>44397</c:v>
                </c:pt>
                <c:pt idx="108">
                  <c:v>44404</c:v>
                </c:pt>
                <c:pt idx="109">
                  <c:v>44411</c:v>
                </c:pt>
                <c:pt idx="110">
                  <c:v>44418</c:v>
                </c:pt>
                <c:pt idx="111">
                  <c:v>44425</c:v>
                </c:pt>
                <c:pt idx="112">
                  <c:v>44432</c:v>
                </c:pt>
                <c:pt idx="113">
                  <c:v>44439</c:v>
                </c:pt>
                <c:pt idx="114">
                  <c:v>44446</c:v>
                </c:pt>
                <c:pt idx="115">
                  <c:v>44453</c:v>
                </c:pt>
                <c:pt idx="116">
                  <c:v>44460</c:v>
                </c:pt>
                <c:pt idx="117">
                  <c:v>44467</c:v>
                </c:pt>
                <c:pt idx="118">
                  <c:v>44474</c:v>
                </c:pt>
                <c:pt idx="119">
                  <c:v>44481</c:v>
                </c:pt>
                <c:pt idx="120">
                  <c:v>44488</c:v>
                </c:pt>
                <c:pt idx="121">
                  <c:v>44495</c:v>
                </c:pt>
                <c:pt idx="122">
                  <c:v>44502</c:v>
                </c:pt>
                <c:pt idx="123">
                  <c:v>44509</c:v>
                </c:pt>
                <c:pt idx="124">
                  <c:v>44516</c:v>
                </c:pt>
                <c:pt idx="125">
                  <c:v>44523</c:v>
                </c:pt>
                <c:pt idx="126">
                  <c:v>44530</c:v>
                </c:pt>
                <c:pt idx="127">
                  <c:v>44537</c:v>
                </c:pt>
                <c:pt idx="128">
                  <c:v>44544</c:v>
                </c:pt>
                <c:pt idx="129">
                  <c:v>44551</c:v>
                </c:pt>
                <c:pt idx="130">
                  <c:v>44558</c:v>
                </c:pt>
                <c:pt idx="131">
                  <c:v>44565</c:v>
                </c:pt>
                <c:pt idx="132">
                  <c:v>44572</c:v>
                </c:pt>
                <c:pt idx="133">
                  <c:v>44579</c:v>
                </c:pt>
                <c:pt idx="134">
                  <c:v>44586</c:v>
                </c:pt>
                <c:pt idx="135">
                  <c:v>44593</c:v>
                </c:pt>
                <c:pt idx="136">
                  <c:v>44600</c:v>
                </c:pt>
                <c:pt idx="137">
                  <c:v>44607</c:v>
                </c:pt>
                <c:pt idx="138">
                  <c:v>44614</c:v>
                </c:pt>
                <c:pt idx="139">
                  <c:v>44621</c:v>
                </c:pt>
                <c:pt idx="140">
                  <c:v>44628</c:v>
                </c:pt>
                <c:pt idx="141">
                  <c:v>44635</c:v>
                </c:pt>
                <c:pt idx="142">
                  <c:v>44642</c:v>
                </c:pt>
                <c:pt idx="143">
                  <c:v>44649</c:v>
                </c:pt>
                <c:pt idx="144">
                  <c:v>44656</c:v>
                </c:pt>
                <c:pt idx="145">
                  <c:v>44663</c:v>
                </c:pt>
                <c:pt idx="146">
                  <c:v>44670</c:v>
                </c:pt>
                <c:pt idx="147">
                  <c:v>44677</c:v>
                </c:pt>
                <c:pt idx="148">
                  <c:v>44684</c:v>
                </c:pt>
                <c:pt idx="149">
                  <c:v>44691</c:v>
                </c:pt>
                <c:pt idx="150">
                  <c:v>44698</c:v>
                </c:pt>
                <c:pt idx="151">
                  <c:v>44705</c:v>
                </c:pt>
                <c:pt idx="152">
                  <c:v>44712</c:v>
                </c:pt>
                <c:pt idx="153">
                  <c:v>44719</c:v>
                </c:pt>
                <c:pt idx="154">
                  <c:v>44726</c:v>
                </c:pt>
                <c:pt idx="155">
                  <c:v>44733</c:v>
                </c:pt>
                <c:pt idx="156">
                  <c:v>44740</c:v>
                </c:pt>
                <c:pt idx="157">
                  <c:v>44747</c:v>
                </c:pt>
                <c:pt idx="158">
                  <c:v>44754</c:v>
                </c:pt>
                <c:pt idx="159">
                  <c:v>44761</c:v>
                </c:pt>
                <c:pt idx="160">
                  <c:v>44768</c:v>
                </c:pt>
                <c:pt idx="161">
                  <c:v>44775</c:v>
                </c:pt>
                <c:pt idx="162">
                  <c:v>44782</c:v>
                </c:pt>
                <c:pt idx="163">
                  <c:v>44789</c:v>
                </c:pt>
                <c:pt idx="164">
                  <c:v>44796</c:v>
                </c:pt>
                <c:pt idx="165">
                  <c:v>44803</c:v>
                </c:pt>
                <c:pt idx="166">
                  <c:v>44810</c:v>
                </c:pt>
                <c:pt idx="167">
                  <c:v>44817</c:v>
                </c:pt>
                <c:pt idx="168">
                  <c:v>44824</c:v>
                </c:pt>
                <c:pt idx="169">
                  <c:v>44831</c:v>
                </c:pt>
                <c:pt idx="170">
                  <c:v>44838</c:v>
                </c:pt>
                <c:pt idx="171">
                  <c:v>44845</c:v>
                </c:pt>
                <c:pt idx="172">
                  <c:v>44852</c:v>
                </c:pt>
                <c:pt idx="173">
                  <c:v>44859</c:v>
                </c:pt>
                <c:pt idx="174">
                  <c:v>44866</c:v>
                </c:pt>
                <c:pt idx="175">
                  <c:v>44873</c:v>
                </c:pt>
                <c:pt idx="176">
                  <c:v>44880</c:v>
                </c:pt>
                <c:pt idx="177">
                  <c:v>44887</c:v>
                </c:pt>
                <c:pt idx="178">
                  <c:v>44894</c:v>
                </c:pt>
                <c:pt idx="179">
                  <c:v>44901</c:v>
                </c:pt>
                <c:pt idx="180">
                  <c:v>44908</c:v>
                </c:pt>
                <c:pt idx="181">
                  <c:v>44915</c:v>
                </c:pt>
                <c:pt idx="182">
                  <c:v>44922</c:v>
                </c:pt>
                <c:pt idx="183">
                  <c:v>44929</c:v>
                </c:pt>
                <c:pt idx="184">
                  <c:v>44936</c:v>
                </c:pt>
                <c:pt idx="185">
                  <c:v>44943</c:v>
                </c:pt>
                <c:pt idx="186">
                  <c:v>44950</c:v>
                </c:pt>
                <c:pt idx="187">
                  <c:v>44957</c:v>
                </c:pt>
                <c:pt idx="188">
                  <c:v>44964</c:v>
                </c:pt>
                <c:pt idx="189">
                  <c:v>44971</c:v>
                </c:pt>
                <c:pt idx="190">
                  <c:v>44978</c:v>
                </c:pt>
                <c:pt idx="191">
                  <c:v>44985</c:v>
                </c:pt>
                <c:pt idx="192">
                  <c:v>44992</c:v>
                </c:pt>
                <c:pt idx="193">
                  <c:v>44999</c:v>
                </c:pt>
                <c:pt idx="194">
                  <c:v>45006</c:v>
                </c:pt>
                <c:pt idx="195">
                  <c:v>45013</c:v>
                </c:pt>
                <c:pt idx="196">
                  <c:v>45020</c:v>
                </c:pt>
                <c:pt idx="197">
                  <c:v>45027</c:v>
                </c:pt>
                <c:pt idx="198">
                  <c:v>45034</c:v>
                </c:pt>
                <c:pt idx="199">
                  <c:v>45041</c:v>
                </c:pt>
                <c:pt idx="200">
                  <c:v>45048</c:v>
                </c:pt>
                <c:pt idx="201">
                  <c:v>45055</c:v>
                </c:pt>
                <c:pt idx="202">
                  <c:v>45062</c:v>
                </c:pt>
                <c:pt idx="203">
                  <c:v>45069</c:v>
                </c:pt>
                <c:pt idx="204">
                  <c:v>45076</c:v>
                </c:pt>
                <c:pt idx="205">
                  <c:v>45083</c:v>
                </c:pt>
                <c:pt idx="206">
                  <c:v>45090</c:v>
                </c:pt>
                <c:pt idx="207">
                  <c:v>45097</c:v>
                </c:pt>
                <c:pt idx="208">
                  <c:v>45104</c:v>
                </c:pt>
                <c:pt idx="209">
                  <c:v>45111</c:v>
                </c:pt>
                <c:pt idx="210">
                  <c:v>45118</c:v>
                </c:pt>
                <c:pt idx="211">
                  <c:v>45125</c:v>
                </c:pt>
                <c:pt idx="212">
                  <c:v>45132</c:v>
                </c:pt>
                <c:pt idx="213">
                  <c:v>45139</c:v>
                </c:pt>
                <c:pt idx="214">
                  <c:v>45146</c:v>
                </c:pt>
                <c:pt idx="215">
                  <c:v>45153</c:v>
                </c:pt>
                <c:pt idx="216">
                  <c:v>45160</c:v>
                </c:pt>
                <c:pt idx="217">
                  <c:v>45167</c:v>
                </c:pt>
                <c:pt idx="218">
                  <c:v>45174</c:v>
                </c:pt>
                <c:pt idx="219">
                  <c:v>45181</c:v>
                </c:pt>
                <c:pt idx="220">
                  <c:v>45188</c:v>
                </c:pt>
                <c:pt idx="221">
                  <c:v>45195</c:v>
                </c:pt>
                <c:pt idx="222">
                  <c:v>45202</c:v>
                </c:pt>
                <c:pt idx="223">
                  <c:v>45209</c:v>
                </c:pt>
                <c:pt idx="224">
                  <c:v>45216</c:v>
                </c:pt>
                <c:pt idx="225">
                  <c:v>45223</c:v>
                </c:pt>
                <c:pt idx="226">
                  <c:v>45230</c:v>
                </c:pt>
                <c:pt idx="227">
                  <c:v>45237</c:v>
                </c:pt>
                <c:pt idx="228">
                  <c:v>45244</c:v>
                </c:pt>
                <c:pt idx="229">
                  <c:v>45251</c:v>
                </c:pt>
                <c:pt idx="230">
                  <c:v>45258</c:v>
                </c:pt>
                <c:pt idx="231">
                  <c:v>45265</c:v>
                </c:pt>
                <c:pt idx="232">
                  <c:v>45272</c:v>
                </c:pt>
                <c:pt idx="233">
                  <c:v>45279</c:v>
                </c:pt>
                <c:pt idx="234">
                  <c:v>45286</c:v>
                </c:pt>
                <c:pt idx="235">
                  <c:v>45293</c:v>
                </c:pt>
                <c:pt idx="236">
                  <c:v>45300</c:v>
                </c:pt>
                <c:pt idx="237">
                  <c:v>45307</c:v>
                </c:pt>
                <c:pt idx="238">
                  <c:v>45314</c:v>
                </c:pt>
                <c:pt idx="239">
                  <c:v>45321</c:v>
                </c:pt>
                <c:pt idx="240">
                  <c:v>45328</c:v>
                </c:pt>
                <c:pt idx="241">
                  <c:v>45335</c:v>
                </c:pt>
                <c:pt idx="242">
                  <c:v>45342</c:v>
                </c:pt>
                <c:pt idx="243">
                  <c:v>45349</c:v>
                </c:pt>
                <c:pt idx="244">
                  <c:v>45356</c:v>
                </c:pt>
                <c:pt idx="245">
                  <c:v>45363</c:v>
                </c:pt>
                <c:pt idx="246">
                  <c:v>45370</c:v>
                </c:pt>
                <c:pt idx="247">
                  <c:v>45377</c:v>
                </c:pt>
                <c:pt idx="248">
                  <c:v>45384</c:v>
                </c:pt>
                <c:pt idx="249">
                  <c:v>45391</c:v>
                </c:pt>
                <c:pt idx="250">
                  <c:v>45398</c:v>
                </c:pt>
                <c:pt idx="251">
                  <c:v>45405</c:v>
                </c:pt>
                <c:pt idx="252">
                  <c:v>45412</c:v>
                </c:pt>
                <c:pt idx="253">
                  <c:v>45419</c:v>
                </c:pt>
                <c:pt idx="254">
                  <c:v>45426</c:v>
                </c:pt>
                <c:pt idx="255">
                  <c:v>45433</c:v>
                </c:pt>
                <c:pt idx="256">
                  <c:v>45440</c:v>
                </c:pt>
                <c:pt idx="257">
                  <c:v>45447</c:v>
                </c:pt>
                <c:pt idx="258">
                  <c:v>45454</c:v>
                </c:pt>
                <c:pt idx="259">
                  <c:v>45461</c:v>
                </c:pt>
                <c:pt idx="260">
                  <c:v>45468</c:v>
                </c:pt>
                <c:pt idx="261">
                  <c:v>45475</c:v>
                </c:pt>
                <c:pt idx="262">
                  <c:v>45482</c:v>
                </c:pt>
                <c:pt idx="263">
                  <c:v>45489</c:v>
                </c:pt>
                <c:pt idx="264">
                  <c:v>45496</c:v>
                </c:pt>
                <c:pt idx="265">
                  <c:v>45503</c:v>
                </c:pt>
                <c:pt idx="266">
                  <c:v>45510</c:v>
                </c:pt>
                <c:pt idx="267">
                  <c:v>45517</c:v>
                </c:pt>
                <c:pt idx="268">
                  <c:v>45524</c:v>
                </c:pt>
                <c:pt idx="269">
                  <c:v>45531</c:v>
                </c:pt>
                <c:pt idx="270">
                  <c:v>45538</c:v>
                </c:pt>
                <c:pt idx="271">
                  <c:v>45545</c:v>
                </c:pt>
                <c:pt idx="272">
                  <c:v>45552</c:v>
                </c:pt>
                <c:pt idx="273">
                  <c:v>45559</c:v>
                </c:pt>
                <c:pt idx="274">
                  <c:v>45566</c:v>
                </c:pt>
                <c:pt idx="275">
                  <c:v>45573</c:v>
                </c:pt>
                <c:pt idx="276">
                  <c:v>45580</c:v>
                </c:pt>
                <c:pt idx="277">
                  <c:v>45587</c:v>
                </c:pt>
                <c:pt idx="278">
                  <c:v>45594</c:v>
                </c:pt>
                <c:pt idx="279">
                  <c:v>45601</c:v>
                </c:pt>
                <c:pt idx="280">
                  <c:v>45608</c:v>
                </c:pt>
                <c:pt idx="281">
                  <c:v>45615</c:v>
                </c:pt>
                <c:pt idx="282">
                  <c:v>45622</c:v>
                </c:pt>
                <c:pt idx="283">
                  <c:v>45629</c:v>
                </c:pt>
                <c:pt idx="284">
                  <c:v>45636</c:v>
                </c:pt>
                <c:pt idx="285">
                  <c:v>45643</c:v>
                </c:pt>
                <c:pt idx="286">
                  <c:v>45650</c:v>
                </c:pt>
                <c:pt idx="287">
                  <c:v>45657</c:v>
                </c:pt>
                <c:pt idx="288">
                  <c:v>45664</c:v>
                </c:pt>
                <c:pt idx="289">
                  <c:v>45671</c:v>
                </c:pt>
                <c:pt idx="290">
                  <c:v>45678</c:v>
                </c:pt>
                <c:pt idx="291">
                  <c:v>45685</c:v>
                </c:pt>
                <c:pt idx="292">
                  <c:v>45692</c:v>
                </c:pt>
                <c:pt idx="293">
                  <c:v>45699</c:v>
                </c:pt>
                <c:pt idx="294">
                  <c:v>45706</c:v>
                </c:pt>
                <c:pt idx="295">
                  <c:v>45713</c:v>
                </c:pt>
                <c:pt idx="296">
                  <c:v>45720</c:v>
                </c:pt>
                <c:pt idx="297">
                  <c:v>45727</c:v>
                </c:pt>
                <c:pt idx="298">
                  <c:v>45734</c:v>
                </c:pt>
                <c:pt idx="299">
                  <c:v>45741</c:v>
                </c:pt>
                <c:pt idx="300">
                  <c:v>45748</c:v>
                </c:pt>
                <c:pt idx="301">
                  <c:v>45755</c:v>
                </c:pt>
                <c:pt idx="302">
                  <c:v>45762</c:v>
                </c:pt>
                <c:pt idx="303">
                  <c:v>45769</c:v>
                </c:pt>
                <c:pt idx="304">
                  <c:v>45776</c:v>
                </c:pt>
                <c:pt idx="305">
                  <c:v>45783</c:v>
                </c:pt>
                <c:pt idx="306">
                  <c:v>45790</c:v>
                </c:pt>
                <c:pt idx="307">
                  <c:v>45797</c:v>
                </c:pt>
                <c:pt idx="308">
                  <c:v>45804</c:v>
                </c:pt>
                <c:pt idx="309">
                  <c:v>45811</c:v>
                </c:pt>
                <c:pt idx="310">
                  <c:v>45818</c:v>
                </c:pt>
                <c:pt idx="311">
                  <c:v>45825</c:v>
                </c:pt>
                <c:pt idx="312">
                  <c:v>45832</c:v>
                </c:pt>
                <c:pt idx="313">
                  <c:v>45839</c:v>
                </c:pt>
                <c:pt idx="314">
                  <c:v>45846</c:v>
                </c:pt>
                <c:pt idx="315">
                  <c:v>45853</c:v>
                </c:pt>
                <c:pt idx="316">
                  <c:v>45860</c:v>
                </c:pt>
                <c:pt idx="317">
                  <c:v>45867</c:v>
                </c:pt>
                <c:pt idx="318">
                  <c:v>45874</c:v>
                </c:pt>
                <c:pt idx="319">
                  <c:v>45881</c:v>
                </c:pt>
                <c:pt idx="320">
                  <c:v>45888</c:v>
                </c:pt>
                <c:pt idx="321">
                  <c:v>45895</c:v>
                </c:pt>
                <c:pt idx="322">
                  <c:v>45902</c:v>
                </c:pt>
                <c:pt idx="323">
                  <c:v>45909</c:v>
                </c:pt>
                <c:pt idx="324">
                  <c:v>45916</c:v>
                </c:pt>
                <c:pt idx="325">
                  <c:v>45923</c:v>
                </c:pt>
                <c:pt idx="326">
                  <c:v>45930</c:v>
                </c:pt>
                <c:pt idx="327">
                  <c:v>45937</c:v>
                </c:pt>
                <c:pt idx="328">
                  <c:v>45944</c:v>
                </c:pt>
                <c:pt idx="329">
                  <c:v>45951</c:v>
                </c:pt>
                <c:pt idx="330">
                  <c:v>45958</c:v>
                </c:pt>
                <c:pt idx="331">
                  <c:v>45965</c:v>
                </c:pt>
                <c:pt idx="332">
                  <c:v>45972</c:v>
                </c:pt>
                <c:pt idx="333">
                  <c:v>45979</c:v>
                </c:pt>
                <c:pt idx="334">
                  <c:v>45986</c:v>
                </c:pt>
                <c:pt idx="335">
                  <c:v>45993</c:v>
                </c:pt>
                <c:pt idx="336">
                  <c:v>46000</c:v>
                </c:pt>
                <c:pt idx="337">
                  <c:v>46007</c:v>
                </c:pt>
                <c:pt idx="338">
                  <c:v>46014</c:v>
                </c:pt>
                <c:pt idx="339">
                  <c:v>46021</c:v>
                </c:pt>
                <c:pt idx="340">
                  <c:v>46028</c:v>
                </c:pt>
                <c:pt idx="341">
                  <c:v>46035</c:v>
                </c:pt>
                <c:pt idx="342">
                  <c:v>46042</c:v>
                </c:pt>
                <c:pt idx="343">
                  <c:v>46049</c:v>
                </c:pt>
                <c:pt idx="344">
                  <c:v>46056</c:v>
                </c:pt>
                <c:pt idx="345">
                  <c:v>46063</c:v>
                </c:pt>
                <c:pt idx="346">
                  <c:v>46070</c:v>
                </c:pt>
                <c:pt idx="347">
                  <c:v>46077</c:v>
                </c:pt>
                <c:pt idx="348">
                  <c:v>46084</c:v>
                </c:pt>
                <c:pt idx="349">
                  <c:v>46091</c:v>
                </c:pt>
                <c:pt idx="350">
                  <c:v>46098</c:v>
                </c:pt>
                <c:pt idx="351">
                  <c:v>46105</c:v>
                </c:pt>
                <c:pt idx="352">
                  <c:v>46112</c:v>
                </c:pt>
                <c:pt idx="353">
                  <c:v>46119</c:v>
                </c:pt>
                <c:pt idx="354">
                  <c:v>46126</c:v>
                </c:pt>
                <c:pt idx="355">
                  <c:v>46133</c:v>
                </c:pt>
              </c:numCache>
            </c:numRef>
          </c:cat>
          <c:val>
            <c:numRef>
              <c:f>'Daily Forward Rates'!$AA$2:$AA$357</c:f>
              <c:numCache>
                <c:formatCode>0.00%</c:formatCode>
                <c:ptCount val="356"/>
                <c:pt idx="0">
                  <c:v>1.5169147981475001E-2</c:v>
                </c:pt>
                <c:pt idx="1">
                  <c:v>1.5366837799596675E-2</c:v>
                </c:pt>
                <c:pt idx="2">
                  <c:v>1.5564517847886287E-2</c:v>
                </c:pt>
                <c:pt idx="3">
                  <c:v>1.5762188127307789E-2</c:v>
                </c:pt>
                <c:pt idx="4">
                  <c:v>1.5959848638826771E-2</c:v>
                </c:pt>
                <c:pt idx="5">
                  <c:v>1.6078464982727952E-2</c:v>
                </c:pt>
                <c:pt idx="6">
                  <c:v>1.6197077809275102E-2</c:v>
                </c:pt>
                <c:pt idx="7">
                  <c:v>1.6315687118674198E-2</c:v>
                </c:pt>
                <c:pt idx="8">
                  <c:v>1.6434292911136295E-2</c:v>
                </c:pt>
                <c:pt idx="9">
                  <c:v>1.655289518686906E-2</c:v>
                </c:pt>
                <c:pt idx="10">
                  <c:v>1.667149394608217E-2</c:v>
                </c:pt>
                <c:pt idx="11">
                  <c:v>1.6790089188981956E-2</c:v>
                </c:pt>
                <c:pt idx="12">
                  <c:v>1.6908680915778105E-2</c:v>
                </c:pt>
                <c:pt idx="13">
                  <c:v>1.7011118145670953E-2</c:v>
                </c:pt>
                <c:pt idx="14">
                  <c:v>1.7107092507062199E-2</c:v>
                </c:pt>
                <c:pt idx="15">
                  <c:v>1.7203064565738883E-2</c:v>
                </c:pt>
                <c:pt idx="16">
                  <c:v>1.7299034321812852E-2</c:v>
                </c:pt>
                <c:pt idx="17">
                  <c:v>1.7395001775392587E-2</c:v>
                </c:pt>
                <c:pt idx="18">
                  <c:v>1.7490966926589607E-2</c:v>
                </c:pt>
                <c:pt idx="19">
                  <c:v>1.7586929775514286E-2</c:v>
                </c:pt>
                <c:pt idx="20">
                  <c:v>1.7682890322277049E-2</c:v>
                </c:pt>
                <c:pt idx="21">
                  <c:v>1.7778848566988505E-2</c:v>
                </c:pt>
                <c:pt idx="22">
                  <c:v>1.7874804509759045E-2</c:v>
                </c:pt>
                <c:pt idx="23">
                  <c:v>1.793261803123768E-2</c:v>
                </c:pt>
                <c:pt idx="24">
                  <c:v>1.7975174788014178E-2</c:v>
                </c:pt>
                <c:pt idx="25">
                  <c:v>1.801773109202591E-2</c:v>
                </c:pt>
                <c:pt idx="26">
                  <c:v>1.8060286943282863E-2</c:v>
                </c:pt>
                <c:pt idx="27">
                  <c:v>1.8102842341794587E-2</c:v>
                </c:pt>
                <c:pt idx="28">
                  <c:v>1.8145397287570537E-2</c:v>
                </c:pt>
                <c:pt idx="29">
                  <c:v>1.8187951780621339E-2</c:v>
                </c:pt>
                <c:pt idx="30">
                  <c:v>1.8230505820954965E-2</c:v>
                </c:pt>
                <c:pt idx="31">
                  <c:v>1.8273059408581756E-2</c:v>
                </c:pt>
                <c:pt idx="32">
                  <c:v>1.8315612543511241E-2</c:v>
                </c:pt>
                <c:pt idx="33">
                  <c:v>1.8358165225753363E-2</c:v>
                </c:pt>
                <c:pt idx="34">
                  <c:v>1.8400717455317586E-2</c:v>
                </c:pt>
                <c:pt idx="35">
                  <c:v>1.8443269232213722E-2</c:v>
                </c:pt>
                <c:pt idx="36">
                  <c:v>1.8477006604214301E-2</c:v>
                </c:pt>
                <c:pt idx="37">
                  <c:v>1.8507218135068532E-2</c:v>
                </c:pt>
                <c:pt idx="38">
                  <c:v>1.8537429437739353E-2</c:v>
                </c:pt>
                <c:pt idx="39">
                  <c:v>1.8567640512232194E-2</c:v>
                </c:pt>
                <c:pt idx="40">
                  <c:v>1.859785135854861E-2</c:v>
                </c:pt>
                <c:pt idx="41">
                  <c:v>1.862806197669381E-2</c:v>
                </c:pt>
                <c:pt idx="42">
                  <c:v>1.8658272366669483E-2</c:v>
                </c:pt>
                <c:pt idx="43">
                  <c:v>1.8688482528479836E-2</c:v>
                </c:pt>
                <c:pt idx="44">
                  <c:v>1.8718692462129521E-2</c:v>
                </c:pt>
                <c:pt idx="45">
                  <c:v>1.8748902167619912E-2</c:v>
                </c:pt>
                <c:pt idx="46">
                  <c:v>1.8779111644956298E-2</c:v>
                </c:pt>
                <c:pt idx="47">
                  <c:v>1.8809320894140499E-2</c:v>
                </c:pt>
                <c:pt idx="48">
                  <c:v>1.8839529915177542E-2</c:v>
                </c:pt>
                <c:pt idx="49">
                  <c:v>1.8866422910663073E-2</c:v>
                </c:pt>
                <c:pt idx="50">
                  <c:v>1.8891989414526748E-2</c:v>
                </c:pt>
                <c:pt idx="51">
                  <c:v>1.8917555754979849E-2</c:v>
                </c:pt>
                <c:pt idx="52">
                  <c:v>1.8943121932024604E-2</c:v>
                </c:pt>
                <c:pt idx="53">
                  <c:v>1.8968687945663025E-2</c:v>
                </c:pt>
                <c:pt idx="54">
                  <c:v>1.8994253795897208E-2</c:v>
                </c:pt>
                <c:pt idx="55">
                  <c:v>1.9019819482730176E-2</c:v>
                </c:pt>
                <c:pt idx="56">
                  <c:v>1.9045385006162281E-2</c:v>
                </c:pt>
                <c:pt idx="57">
                  <c:v>1.9070950366196358E-2</c:v>
                </c:pt>
                <c:pt idx="58">
                  <c:v>1.9096515562834586E-2</c:v>
                </c:pt>
                <c:pt idx="59">
                  <c:v>1.912208059607905E-2</c:v>
                </c:pt>
                <c:pt idx="60">
                  <c:v>1.9147645465931822E-2</c:v>
                </c:pt>
                <c:pt idx="61">
                  <c:v>1.9173210172394942E-2</c:v>
                </c:pt>
                <c:pt idx="62">
                  <c:v>1.9197165906833871E-2</c:v>
                </c:pt>
                <c:pt idx="63">
                  <c:v>1.9220477978022142E-2</c:v>
                </c:pt>
                <c:pt idx="64">
                  <c:v>1.924378991334812E-2</c:v>
                </c:pt>
                <c:pt idx="65">
                  <c:v>1.9267101712813206E-2</c:v>
                </c:pt>
                <c:pt idx="66">
                  <c:v>1.9290413376420072E-2</c:v>
                </c:pt>
                <c:pt idx="67">
                  <c:v>1.9313724904168418E-2</c:v>
                </c:pt>
                <c:pt idx="68">
                  <c:v>1.9337036296060709E-2</c:v>
                </c:pt>
                <c:pt idx="69">
                  <c:v>1.9360347552098527E-2</c:v>
                </c:pt>
                <c:pt idx="70">
                  <c:v>1.9383658672283501E-2</c:v>
                </c:pt>
                <c:pt idx="71">
                  <c:v>1.9406969656617142E-2</c:v>
                </c:pt>
                <c:pt idx="72">
                  <c:v>1.9430280505102013E-2</c:v>
                </c:pt>
                <c:pt idx="73">
                  <c:v>1.9453591217737803E-2</c:v>
                </c:pt>
                <c:pt idx="74">
                  <c:v>1.947690179452715E-2</c:v>
                </c:pt>
                <c:pt idx="75">
                  <c:v>1.9499305945908783E-2</c:v>
                </c:pt>
                <c:pt idx="76">
                  <c:v>1.952134745795173E-2</c:v>
                </c:pt>
                <c:pt idx="77">
                  <c:v>1.9543388848539116E-2</c:v>
                </c:pt>
                <c:pt idx="78">
                  <c:v>1.9565430117671447E-2</c:v>
                </c:pt>
                <c:pt idx="79">
                  <c:v>1.9587471265350122E-2</c:v>
                </c:pt>
                <c:pt idx="80">
                  <c:v>1.9609512291576356E-2</c:v>
                </c:pt>
                <c:pt idx="81">
                  <c:v>1.9631553196350685E-2</c:v>
                </c:pt>
                <c:pt idx="82">
                  <c:v>1.965359397967615E-2</c:v>
                </c:pt>
                <c:pt idx="83">
                  <c:v>1.9675634641553284E-2</c:v>
                </c:pt>
                <c:pt idx="84">
                  <c:v>1.9697675181983461E-2</c:v>
                </c:pt>
                <c:pt idx="85">
                  <c:v>1.9719715600966962E-2</c:v>
                </c:pt>
                <c:pt idx="86">
                  <c:v>1.9741755898507091E-2</c:v>
                </c:pt>
                <c:pt idx="87">
                  <c:v>1.9763796074604125E-2</c:v>
                </c:pt>
                <c:pt idx="88">
                  <c:v>1.9785271589333155E-2</c:v>
                </c:pt>
                <c:pt idx="89">
                  <c:v>1.9806521173983824E-2</c:v>
                </c:pt>
                <c:pt idx="90">
                  <c:v>1.9827770645748814E-2</c:v>
                </c:pt>
                <c:pt idx="91">
                  <c:v>1.9849020004628532E-2</c:v>
                </c:pt>
                <c:pt idx="92">
                  <c:v>1.9870269250625874E-2</c:v>
                </c:pt>
                <c:pt idx="93">
                  <c:v>1.9891518383740391E-2</c:v>
                </c:pt>
                <c:pt idx="94">
                  <c:v>1.9912767403974917E-2</c:v>
                </c:pt>
                <c:pt idx="95">
                  <c:v>1.9934016311329822E-2</c:v>
                </c:pt>
                <c:pt idx="96">
                  <c:v>1.995526510580551E-2</c:v>
                </c:pt>
                <c:pt idx="97">
                  <c:v>1.9976513787404816E-2</c:v>
                </c:pt>
                <c:pt idx="98">
                  <c:v>1.9997762356127165E-2</c:v>
                </c:pt>
                <c:pt idx="99">
                  <c:v>2.0019010811975661E-2</c:v>
                </c:pt>
                <c:pt idx="100">
                  <c:v>2.0040259154950488E-2</c:v>
                </c:pt>
                <c:pt idx="101">
                  <c:v>2.0061128875971328E-2</c:v>
                </c:pt>
                <c:pt idx="102">
                  <c:v>2.0081847085254772E-2</c:v>
                </c:pt>
                <c:pt idx="103">
                  <c:v>2.0102565187227736E-2</c:v>
                </c:pt>
                <c:pt idx="104">
                  <c:v>2.0123283181891289E-2</c:v>
                </c:pt>
                <c:pt idx="105">
                  <c:v>2.0144001069246562E-2</c:v>
                </c:pt>
                <c:pt idx="106">
                  <c:v>2.0164718849294667E-2</c:v>
                </c:pt>
                <c:pt idx="107">
                  <c:v>2.0185436522036783E-2</c:v>
                </c:pt>
                <c:pt idx="108">
                  <c:v>2.0206154087473928E-2</c:v>
                </c:pt>
                <c:pt idx="109">
                  <c:v>2.022687154560723E-2</c:v>
                </c:pt>
                <c:pt idx="110">
                  <c:v>2.0247588896437876E-2</c:v>
                </c:pt>
                <c:pt idx="111">
                  <c:v>2.0268306139966843E-2</c:v>
                </c:pt>
                <c:pt idx="112">
                  <c:v>2.0289023276195379E-2</c:v>
                </c:pt>
                <c:pt idx="113">
                  <c:v>2.0309740305124509E-2</c:v>
                </c:pt>
                <c:pt idx="114">
                  <c:v>2.0326576013196696E-2</c:v>
                </c:pt>
                <c:pt idx="115">
                  <c:v>2.0341859170465184E-2</c:v>
                </c:pt>
                <c:pt idx="116">
                  <c:v>2.0357142269340201E-2</c:v>
                </c:pt>
                <c:pt idx="117">
                  <c:v>2.0372425309821283E-2</c:v>
                </c:pt>
                <c:pt idx="118">
                  <c:v>2.0387708291910629E-2</c:v>
                </c:pt>
                <c:pt idx="119">
                  <c:v>2.0402991215607819E-2</c:v>
                </c:pt>
                <c:pt idx="120">
                  <c:v>2.0418274080913273E-2</c:v>
                </c:pt>
                <c:pt idx="121">
                  <c:v>2.0433556887826613E-2</c:v>
                </c:pt>
                <c:pt idx="122">
                  <c:v>2.044883963634999E-2</c:v>
                </c:pt>
                <c:pt idx="123">
                  <c:v>2.0464122326482981E-2</c:v>
                </c:pt>
                <c:pt idx="124">
                  <c:v>2.0479404958226026E-2</c:v>
                </c:pt>
                <c:pt idx="125">
                  <c:v>2.0494687531578702E-2</c:v>
                </c:pt>
                <c:pt idx="126">
                  <c:v>2.0509970046543244E-2</c:v>
                </c:pt>
                <c:pt idx="127">
                  <c:v>2.0525252503119189E-2</c:v>
                </c:pt>
                <c:pt idx="128">
                  <c:v>2.0540534901307028E-2</c:v>
                </c:pt>
                <c:pt idx="129">
                  <c:v>2.0555817241106208E-2</c:v>
                </c:pt>
                <c:pt idx="130">
                  <c:v>2.0571099522519058E-2</c:v>
                </c:pt>
                <c:pt idx="131">
                  <c:v>2.0586381745545088E-2</c:v>
                </c:pt>
                <c:pt idx="132">
                  <c:v>2.0601663910184788E-2</c:v>
                </c:pt>
                <c:pt idx="133">
                  <c:v>2.0616946016437643E-2</c:v>
                </c:pt>
                <c:pt idx="134">
                  <c:v>2.0632228064305962E-2</c:v>
                </c:pt>
                <c:pt idx="135">
                  <c:v>2.06475100537892E-2</c:v>
                </c:pt>
                <c:pt idx="136">
                  <c:v>2.0662791984887033E-2</c:v>
                </c:pt>
                <c:pt idx="137">
                  <c:v>2.0678073857601564E-2</c:v>
                </c:pt>
                <c:pt idx="138">
                  <c:v>2.0693355671932454E-2</c:v>
                </c:pt>
                <c:pt idx="139">
                  <c:v>2.0708637427880063E-2</c:v>
                </c:pt>
                <c:pt idx="140">
                  <c:v>2.0723919125444041E-2</c:v>
                </c:pt>
                <c:pt idx="141">
                  <c:v>2.0739200764626545E-2</c:v>
                </c:pt>
                <c:pt idx="142">
                  <c:v>2.0754482345427115E-2</c:v>
                </c:pt>
                <c:pt idx="143">
                  <c:v>2.0769763867846264E-2</c:v>
                </c:pt>
                <c:pt idx="144">
                  <c:v>2.0785045331883488E-2</c:v>
                </c:pt>
                <c:pt idx="145">
                  <c:v>2.0800326737541047E-2</c:v>
                </c:pt>
                <c:pt idx="146">
                  <c:v>2.0815608084818533E-2</c:v>
                </c:pt>
                <c:pt idx="147">
                  <c:v>2.0830889373716289E-2</c:v>
                </c:pt>
                <c:pt idx="148">
                  <c:v>2.0846170604233948E-2</c:v>
                </c:pt>
                <c:pt idx="149">
                  <c:v>2.0861451776373739E-2</c:v>
                </c:pt>
                <c:pt idx="150">
                  <c:v>2.0876732890135166E-2</c:v>
                </c:pt>
                <c:pt idx="151">
                  <c:v>2.0892013945518741E-2</c:v>
                </c:pt>
                <c:pt idx="152">
                  <c:v>2.0907294942523951E-2</c:v>
                </c:pt>
                <c:pt idx="153">
                  <c:v>2.0922575881153083E-2</c:v>
                </c:pt>
                <c:pt idx="154">
                  <c:v>2.0937856761405652E-2</c:v>
                </c:pt>
                <c:pt idx="155">
                  <c:v>2.0953137583281257E-2</c:v>
                </c:pt>
                <c:pt idx="156">
                  <c:v>2.096986817206313E-2</c:v>
                </c:pt>
                <c:pt idx="157">
                  <c:v>2.0995297595134799E-2</c:v>
                </c:pt>
                <c:pt idx="158">
                  <c:v>2.1020726856542674E-2</c:v>
                </c:pt>
                <c:pt idx="159">
                  <c:v>2.1046155956290686E-2</c:v>
                </c:pt>
                <c:pt idx="160">
                  <c:v>2.1071584894379023E-2</c:v>
                </c:pt>
                <c:pt idx="161">
                  <c:v>2.1097013670810683E-2</c:v>
                </c:pt>
                <c:pt idx="162">
                  <c:v>2.1122442285588572E-2</c:v>
                </c:pt>
                <c:pt idx="163">
                  <c:v>2.1147870738712982E-2</c:v>
                </c:pt>
                <c:pt idx="164">
                  <c:v>2.1173299030187769E-2</c:v>
                </c:pt>
                <c:pt idx="165">
                  <c:v>2.1198727160013194E-2</c:v>
                </c:pt>
                <c:pt idx="166">
                  <c:v>2.1224155128192177E-2</c:v>
                </c:pt>
                <c:pt idx="167">
                  <c:v>2.1249582934727704E-2</c:v>
                </c:pt>
                <c:pt idx="168">
                  <c:v>2.1275010579620054E-2</c:v>
                </c:pt>
                <c:pt idx="169">
                  <c:v>2.1300438062873003E-2</c:v>
                </c:pt>
                <c:pt idx="170">
                  <c:v>2.1325865384486872E-2</c:v>
                </c:pt>
                <c:pt idx="171">
                  <c:v>2.1351292544465494E-2</c:v>
                </c:pt>
                <c:pt idx="172">
                  <c:v>2.1376719542809137E-2</c:v>
                </c:pt>
                <c:pt idx="173">
                  <c:v>2.1402146379520755E-2</c:v>
                </c:pt>
                <c:pt idx="174">
                  <c:v>2.1427573054603289E-2</c:v>
                </c:pt>
                <c:pt idx="175">
                  <c:v>2.1452999568056994E-2</c:v>
                </c:pt>
                <c:pt idx="176">
                  <c:v>2.1478425919885705E-2</c:v>
                </c:pt>
                <c:pt idx="177">
                  <c:v>2.150385211008974E-2</c:v>
                </c:pt>
                <c:pt idx="178">
                  <c:v>2.1529278138672017E-2</c:v>
                </c:pt>
                <c:pt idx="179">
                  <c:v>2.1554704005635451E-2</c:v>
                </c:pt>
                <c:pt idx="180">
                  <c:v>2.1580129710980358E-2</c:v>
                </c:pt>
                <c:pt idx="181">
                  <c:v>2.1605555254710553E-2</c:v>
                </c:pt>
                <c:pt idx="182">
                  <c:v>2.1630980636826308E-2</c:v>
                </c:pt>
                <c:pt idx="183">
                  <c:v>2.1656405857331494E-2</c:v>
                </c:pt>
                <c:pt idx="184">
                  <c:v>2.1681830916226334E-2</c:v>
                </c:pt>
                <c:pt idx="185">
                  <c:v>2.1707255813513817E-2</c:v>
                </c:pt>
                <c:pt idx="186">
                  <c:v>2.1732680549196866E-2</c:v>
                </c:pt>
                <c:pt idx="187">
                  <c:v>2.1758105123275733E-2</c:v>
                </c:pt>
                <c:pt idx="188">
                  <c:v>2.1783529535754301E-2</c:v>
                </c:pt>
                <c:pt idx="189">
                  <c:v>2.180895378663282E-2</c:v>
                </c:pt>
                <c:pt idx="190">
                  <c:v>2.1834377875914215E-2</c:v>
                </c:pt>
                <c:pt idx="191">
                  <c:v>2.185980180360143E-2</c:v>
                </c:pt>
                <c:pt idx="192">
                  <c:v>2.1885225569694799E-2</c:v>
                </c:pt>
                <c:pt idx="193">
                  <c:v>2.1910649174198105E-2</c:v>
                </c:pt>
                <c:pt idx="194">
                  <c:v>2.1936072617111623E-2</c:v>
                </c:pt>
                <c:pt idx="195">
                  <c:v>2.1961495898439178E-2</c:v>
                </c:pt>
                <c:pt idx="196">
                  <c:v>2.1986919018181072E-2</c:v>
                </c:pt>
                <c:pt idx="197">
                  <c:v>2.201234197634026E-2</c:v>
                </c:pt>
                <c:pt idx="198">
                  <c:v>2.2037764772919643E-2</c:v>
                </c:pt>
                <c:pt idx="199">
                  <c:v>2.2063187407919519E-2</c:v>
                </c:pt>
                <c:pt idx="200">
                  <c:v>2.2088609881343726E-2</c:v>
                </c:pt>
                <c:pt idx="201">
                  <c:v>2.2114032193192551E-2</c:v>
                </c:pt>
                <c:pt idx="202">
                  <c:v>2.2139454343468892E-2</c:v>
                </c:pt>
                <c:pt idx="203">
                  <c:v>2.2164876332175724E-2</c:v>
                </c:pt>
                <c:pt idx="204">
                  <c:v>2.2190298159313306E-2</c:v>
                </c:pt>
                <c:pt idx="205">
                  <c:v>2.2215719824885478E-2</c:v>
                </c:pt>
                <c:pt idx="206">
                  <c:v>2.2241141328892544E-2</c:v>
                </c:pt>
                <c:pt idx="207">
                  <c:v>2.2266562671338287E-2</c:v>
                </c:pt>
                <c:pt idx="208">
                  <c:v>2.229198385222303E-2</c:v>
                </c:pt>
                <c:pt idx="209">
                  <c:v>2.2317404871549675E-2</c:v>
                </c:pt>
                <c:pt idx="210">
                  <c:v>2.2342825729321166E-2</c:v>
                </c:pt>
                <c:pt idx="211">
                  <c:v>2.2368246425537797E-2</c:v>
                </c:pt>
                <c:pt idx="212">
                  <c:v>2.2393666960203416E-2</c:v>
                </c:pt>
                <c:pt idx="213">
                  <c:v>2.2419087333318235E-2</c:v>
                </c:pt>
                <c:pt idx="214">
                  <c:v>2.2444507544886166E-2</c:v>
                </c:pt>
                <c:pt idx="215">
                  <c:v>2.2469927594907426E-2</c:v>
                </c:pt>
                <c:pt idx="216">
                  <c:v>2.2495347483384991E-2</c:v>
                </c:pt>
                <c:pt idx="217">
                  <c:v>2.2520767210321792E-2</c:v>
                </c:pt>
                <c:pt idx="218">
                  <c:v>2.2546186775718107E-2</c:v>
                </c:pt>
                <c:pt idx="219">
                  <c:v>2.2571606179577715E-2</c:v>
                </c:pt>
                <c:pt idx="220">
                  <c:v>2.2597025421900986E-2</c:v>
                </c:pt>
                <c:pt idx="221">
                  <c:v>2.2622444502690787E-2</c:v>
                </c:pt>
                <c:pt idx="222">
                  <c:v>2.2647863421950108E-2</c:v>
                </c:pt>
                <c:pt idx="223">
                  <c:v>2.2673282179679184E-2</c:v>
                </c:pt>
                <c:pt idx="224">
                  <c:v>2.2698700775881878E-2</c:v>
                </c:pt>
                <c:pt idx="225">
                  <c:v>2.2724119210558429E-2</c:v>
                </c:pt>
                <c:pt idx="226">
                  <c:v>2.2749537483712706E-2</c:v>
                </c:pt>
                <c:pt idx="227">
                  <c:v>2.2774955595344971E-2</c:v>
                </c:pt>
                <c:pt idx="228">
                  <c:v>2.280037354545817E-2</c:v>
                </c:pt>
                <c:pt idx="229">
                  <c:v>2.2825791334055209E-2</c:v>
                </c:pt>
                <c:pt idx="230">
                  <c:v>2.2851208961136418E-2</c:v>
                </c:pt>
                <c:pt idx="231">
                  <c:v>2.2876626426705592E-2</c:v>
                </c:pt>
                <c:pt idx="232">
                  <c:v>2.2902043730762992E-2</c:v>
                </c:pt>
                <c:pt idx="233">
                  <c:v>2.29274608733116E-2</c:v>
                </c:pt>
                <c:pt idx="234">
                  <c:v>2.2952877854354358E-2</c:v>
                </c:pt>
                <c:pt idx="235">
                  <c:v>2.2978294673891501E-2</c:v>
                </c:pt>
                <c:pt idx="236">
                  <c:v>2.3003711331926881E-2</c:v>
                </c:pt>
                <c:pt idx="237">
                  <c:v>2.3029127828460776E-2</c:v>
                </c:pt>
                <c:pt idx="238">
                  <c:v>2.3054544163497007E-2</c:v>
                </c:pt>
                <c:pt idx="239">
                  <c:v>2.3079960337035858E-2</c:v>
                </c:pt>
                <c:pt idx="240">
                  <c:v>2.3105376349080286E-2</c:v>
                </c:pt>
                <c:pt idx="241">
                  <c:v>2.3130792199633168E-2</c:v>
                </c:pt>
                <c:pt idx="242">
                  <c:v>2.3156207888694855E-2</c:v>
                </c:pt>
                <c:pt idx="243">
                  <c:v>2.318162341626915E-2</c:v>
                </c:pt>
                <c:pt idx="244">
                  <c:v>2.3207038782356287E-2</c:v>
                </c:pt>
                <c:pt idx="245">
                  <c:v>2.3232453986959275E-2</c:v>
                </c:pt>
                <c:pt idx="246">
                  <c:v>2.3257869030081021E-2</c:v>
                </c:pt>
                <c:pt idx="247">
                  <c:v>2.3283283911721769E-2</c:v>
                </c:pt>
                <c:pt idx="248">
                  <c:v>2.3308698631885397E-2</c:v>
                </c:pt>
                <c:pt idx="249">
                  <c:v>2.3334113190572166E-2</c:v>
                </c:pt>
                <c:pt idx="250">
                  <c:v>2.3359527587785905E-2</c:v>
                </c:pt>
                <c:pt idx="251">
                  <c:v>2.3384941823526878E-2</c:v>
                </c:pt>
                <c:pt idx="252">
                  <c:v>2.3410355897798028E-2</c:v>
                </c:pt>
                <c:pt idx="253">
                  <c:v>2.3435769810602317E-2</c:v>
                </c:pt>
                <c:pt idx="254">
                  <c:v>2.346118356193997E-2</c:v>
                </c:pt>
                <c:pt idx="255">
                  <c:v>2.3486597151814888E-2</c:v>
                </c:pt>
                <c:pt idx="256">
                  <c:v>2.3512010580227283E-2</c:v>
                </c:pt>
                <c:pt idx="257">
                  <c:v>2.353742384718013E-2</c:v>
                </c:pt>
                <c:pt idx="258">
                  <c:v>2.3562836952676344E-2</c:v>
                </c:pt>
                <c:pt idx="259">
                  <c:v>2.3588249896716203E-2</c:v>
                </c:pt>
                <c:pt idx="260">
                  <c:v>2.3613662679303562E-2</c:v>
                </c:pt>
                <c:pt idx="261">
                  <c:v>2.363159818031341E-2</c:v>
                </c:pt>
                <c:pt idx="262">
                  <c:v>2.3648287418444682E-2</c:v>
                </c:pt>
                <c:pt idx="263">
                  <c:v>2.3664976586943592E-2</c:v>
                </c:pt>
                <c:pt idx="264">
                  <c:v>2.3681665685809813E-2</c:v>
                </c:pt>
                <c:pt idx="265">
                  <c:v>2.3698354715045691E-2</c:v>
                </c:pt>
                <c:pt idx="266">
                  <c:v>2.3715043674650962E-2</c:v>
                </c:pt>
                <c:pt idx="267">
                  <c:v>2.3731732564626153E-2</c:v>
                </c:pt>
                <c:pt idx="268">
                  <c:v>2.3748421384971879E-2</c:v>
                </c:pt>
                <c:pt idx="269">
                  <c:v>2.3765110135687849E-2</c:v>
                </c:pt>
                <c:pt idx="270">
                  <c:v>2.3781798816776376E-2</c:v>
                </c:pt>
                <c:pt idx="271">
                  <c:v>2.3798487428237161E-2</c:v>
                </c:pt>
                <c:pt idx="272">
                  <c:v>2.3815175970070813E-2</c:v>
                </c:pt>
                <c:pt idx="273">
                  <c:v>2.383186444227792E-2</c:v>
                </c:pt>
                <c:pt idx="274">
                  <c:v>2.3848552844859008E-2</c:v>
                </c:pt>
                <c:pt idx="275">
                  <c:v>2.3865241177813818E-2</c:v>
                </c:pt>
                <c:pt idx="276">
                  <c:v>2.3881929441144697E-2</c:v>
                </c:pt>
                <c:pt idx="277">
                  <c:v>2.3898617634851314E-2</c:v>
                </c:pt>
                <c:pt idx="278">
                  <c:v>2.3915305758934288E-2</c:v>
                </c:pt>
                <c:pt idx="279">
                  <c:v>2.393199381339418E-2</c:v>
                </c:pt>
                <c:pt idx="280">
                  <c:v>2.3948681798230693E-2</c:v>
                </c:pt>
                <c:pt idx="281">
                  <c:v>2.3965369713446153E-2</c:v>
                </c:pt>
                <c:pt idx="282">
                  <c:v>2.398205755904028E-2</c:v>
                </c:pt>
                <c:pt idx="283">
                  <c:v>2.3998745335013644E-2</c:v>
                </c:pt>
                <c:pt idx="284">
                  <c:v>2.4015433041366857E-2</c:v>
                </c:pt>
                <c:pt idx="285">
                  <c:v>2.4032120678100441E-2</c:v>
                </c:pt>
                <c:pt idx="286">
                  <c:v>2.4048808245214142E-2</c:v>
                </c:pt>
                <c:pt idx="287">
                  <c:v>2.4065495742710302E-2</c:v>
                </c:pt>
                <c:pt idx="288">
                  <c:v>2.4082183170588609E-2</c:v>
                </c:pt>
                <c:pt idx="289">
                  <c:v>2.4098870528849636E-2</c:v>
                </c:pt>
                <c:pt idx="290">
                  <c:v>2.4115557817493978E-2</c:v>
                </c:pt>
                <c:pt idx="291">
                  <c:v>2.4132245036521317E-2</c:v>
                </c:pt>
                <c:pt idx="292">
                  <c:v>2.4148932185934009E-2</c:v>
                </c:pt>
                <c:pt idx="293">
                  <c:v>2.4165619265731769E-2</c:v>
                </c:pt>
                <c:pt idx="294">
                  <c:v>2.4182306275915135E-2</c:v>
                </c:pt>
                <c:pt idx="295">
                  <c:v>2.4198993216484728E-2</c:v>
                </c:pt>
                <c:pt idx="296">
                  <c:v>2.4215680087440253E-2</c:v>
                </c:pt>
                <c:pt idx="297">
                  <c:v>2.423236688878401E-2</c:v>
                </c:pt>
                <c:pt idx="298">
                  <c:v>2.4249053620515722E-2</c:v>
                </c:pt>
                <c:pt idx="299">
                  <c:v>2.4265740282635988E-2</c:v>
                </c:pt>
                <c:pt idx="300">
                  <c:v>2.4282426875145348E-2</c:v>
                </c:pt>
                <c:pt idx="301">
                  <c:v>2.4299113398044424E-2</c:v>
                </c:pt>
                <c:pt idx="302">
                  <c:v>2.4315799851332899E-2</c:v>
                </c:pt>
                <c:pt idx="303">
                  <c:v>2.4332486235013103E-2</c:v>
                </c:pt>
                <c:pt idx="304">
                  <c:v>2.4349172549084752E-2</c:v>
                </c:pt>
                <c:pt idx="305">
                  <c:v>2.4365858793548415E-2</c:v>
                </c:pt>
                <c:pt idx="306">
                  <c:v>2.438254496840471E-2</c:v>
                </c:pt>
                <c:pt idx="307">
                  <c:v>2.4399231073653261E-2</c:v>
                </c:pt>
                <c:pt idx="308">
                  <c:v>2.4415917109296477E-2</c:v>
                </c:pt>
                <c:pt idx="309">
                  <c:v>2.4432603075334052E-2</c:v>
                </c:pt>
                <c:pt idx="310">
                  <c:v>2.4449288971766531E-2</c:v>
                </c:pt>
                <c:pt idx="311">
                  <c:v>2.4465974798594532E-2</c:v>
                </c:pt>
                <c:pt idx="312">
                  <c:v>2.4482660555818606E-2</c:v>
                </c:pt>
                <c:pt idx="313">
                  <c:v>2.4499346243438466E-2</c:v>
                </c:pt>
                <c:pt idx="314">
                  <c:v>2.4516031861456455E-2</c:v>
                </c:pt>
                <c:pt idx="315">
                  <c:v>2.4532717409872291E-2</c:v>
                </c:pt>
                <c:pt idx="316">
                  <c:v>2.4549402888686504E-2</c:v>
                </c:pt>
                <c:pt idx="317">
                  <c:v>2.4566088297899719E-2</c:v>
                </c:pt>
                <c:pt idx="318">
                  <c:v>2.4582773637511626E-2</c:v>
                </c:pt>
                <c:pt idx="319">
                  <c:v>2.4599458907524567E-2</c:v>
                </c:pt>
                <c:pt idx="320">
                  <c:v>2.4616144107938241E-2</c:v>
                </c:pt>
                <c:pt idx="321">
                  <c:v>2.4632829238753224E-2</c:v>
                </c:pt>
                <c:pt idx="322">
                  <c:v>2.4649514299970102E-2</c:v>
                </c:pt>
                <c:pt idx="323">
                  <c:v>2.4666199291589454E-2</c:v>
                </c:pt>
                <c:pt idx="324">
                  <c:v>2.4682884213610978E-2</c:v>
                </c:pt>
                <c:pt idx="325">
                  <c:v>2.4699569066037024E-2</c:v>
                </c:pt>
                <c:pt idx="326">
                  <c:v>2.4716253848867272E-2</c:v>
                </c:pt>
                <c:pt idx="327">
                  <c:v>2.4732938562102316E-2</c:v>
                </c:pt>
                <c:pt idx="328">
                  <c:v>2.4749623205742744E-2</c:v>
                </c:pt>
                <c:pt idx="329">
                  <c:v>2.4766307779788249E-2</c:v>
                </c:pt>
                <c:pt idx="330">
                  <c:v>2.4782992284241169E-2</c:v>
                </c:pt>
                <c:pt idx="331">
                  <c:v>2.4799676719101209E-2</c:v>
                </c:pt>
                <c:pt idx="332">
                  <c:v>2.4816361084368938E-2</c:v>
                </c:pt>
                <c:pt idx="333">
                  <c:v>2.4833045380044962E-2</c:v>
                </c:pt>
                <c:pt idx="334">
                  <c:v>2.4849729606129831E-2</c:v>
                </c:pt>
                <c:pt idx="335">
                  <c:v>2.4866413762623267E-2</c:v>
                </c:pt>
                <c:pt idx="336">
                  <c:v>2.4883097849527615E-2</c:v>
                </c:pt>
                <c:pt idx="337">
                  <c:v>2.4899781866842535E-2</c:v>
                </c:pt>
                <c:pt idx="338">
                  <c:v>2.4916465814568672E-2</c:v>
                </c:pt>
                <c:pt idx="339">
                  <c:v>2.4933149692706543E-2</c:v>
                </c:pt>
                <c:pt idx="340">
                  <c:v>2.4949833501255882E-2</c:v>
                </c:pt>
                <c:pt idx="341">
                  <c:v>2.4966517240219043E-2</c:v>
                </c:pt>
                <c:pt idx="342">
                  <c:v>2.4983200909595688E-2</c:v>
                </c:pt>
                <c:pt idx="343">
                  <c:v>2.4999884509386432E-2</c:v>
                </c:pt>
                <c:pt idx="344">
                  <c:v>2.501656803959184E-2</c:v>
                </c:pt>
                <c:pt idx="345">
                  <c:v>2.5033251500212478E-2</c:v>
                </c:pt>
                <c:pt idx="346">
                  <c:v>2.5049934891248064E-2</c:v>
                </c:pt>
                <c:pt idx="347">
                  <c:v>2.5066618212700946E-2</c:v>
                </c:pt>
                <c:pt idx="348">
                  <c:v>2.5083301464570804E-2</c:v>
                </c:pt>
                <c:pt idx="349">
                  <c:v>2.5099984646858236E-2</c:v>
                </c:pt>
                <c:pt idx="350">
                  <c:v>2.5116667759563824E-2</c:v>
                </c:pt>
                <c:pt idx="351">
                  <c:v>2.5133350802687231E-2</c:v>
                </c:pt>
                <c:pt idx="352">
                  <c:v>2.5150033776230853E-2</c:v>
                </c:pt>
                <c:pt idx="353">
                  <c:v>2.5166716680194354E-2</c:v>
                </c:pt>
                <c:pt idx="354">
                  <c:v>2.518339951457833E-2</c:v>
                </c:pt>
                <c:pt idx="355">
                  <c:v>2.5200082279383362E-2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68F-4822-81E2-BFDFF3D52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330600"/>
        <c:axId val="496324368"/>
      </c:lineChart>
      <c:dateAx>
        <c:axId val="496330600"/>
        <c:scaling>
          <c:orientation val="minMax"/>
        </c:scaling>
        <c:delete val="0"/>
        <c:axPos val="b"/>
        <c:numFmt formatCode="d/m/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24368"/>
        <c:crosses val="autoZero"/>
        <c:auto val="1"/>
        <c:lblOffset val="100"/>
        <c:baseTimeUnit val="days"/>
      </c:dateAx>
      <c:valAx>
        <c:axId val="496324368"/>
        <c:scaling>
          <c:orientation val="minMax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330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85A2C8-DF6B-4F38-92B2-2A5F218731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DC519-246F-4EED-A28A-4D7A367BDC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F696C-E86A-4411-992C-11650B8F6F5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368854-E05F-447F-9C0B-2751C823A9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25"/>
  <sheetViews>
    <sheetView tabSelected="1" topLeftCell="B1" workbookViewId="0">
      <selection activeCell="B5" sqref="B5:C5"/>
    </sheetView>
  </sheetViews>
  <sheetFormatPr defaultRowHeight="12.75"/>
  <cols>
    <col min="1" max="1" width="67.7109375" style="50" bestFit="1" customWidth="1"/>
    <col min="2" max="2" width="47.28515625" bestFit="1" customWidth="1"/>
    <col min="3" max="3" width="43.42578125" bestFit="1" customWidth="1"/>
    <col min="4" max="4" width="22.140625" bestFit="1" customWidth="1"/>
    <col min="6" max="6" width="12" bestFit="1" customWidth="1"/>
  </cols>
  <sheetData>
    <row r="1" spans="1:7" ht="13.5" thickBot="1">
      <c r="A1" s="49" t="s">
        <v>31</v>
      </c>
      <c r="B1" s="45" t="s">
        <v>70</v>
      </c>
      <c r="C1" s="41">
        <f ca="1">TODAY()</f>
        <v>43648</v>
      </c>
      <c r="D1" s="27" t="s">
        <v>71</v>
      </c>
      <c r="E1" s="27" t="s">
        <v>72</v>
      </c>
      <c r="F1" s="27" t="s">
        <v>73</v>
      </c>
      <c r="G1" s="26" t="s">
        <v>74</v>
      </c>
    </row>
    <row r="2" spans="1:7">
      <c r="A2" s="50" t="str">
        <f>_xll.HLV5r3.Utility.Utilities.GetCurveEngineVersionInfo()</f>
        <v>Version: 1.0 Built on : 1/07/2019, 3:19 PM</v>
      </c>
      <c r="B2" s="46" t="s">
        <v>11</v>
      </c>
      <c r="C2" s="42" t="s">
        <v>0</v>
      </c>
      <c r="D2" s="28" t="str">
        <f t="array" ref="D2:E38">_xll.HLV5r3.Financial.Cache.GetQuotedAssetSet($B$5)</f>
        <v>AUD-Deposit-1D</v>
      </c>
      <c r="E2" s="31">
        <v>1.4999999999999999E-2</v>
      </c>
      <c r="F2" s="28">
        <f t="array" aca="1" ref="F2:G38" ca="1">_xll.HLV5r3.Financial.Cache.GetDaysAndZeroRates($B$5,$C$1,"Quarterly")</f>
        <v>0</v>
      </c>
      <c r="G2" s="22">
        <f ca="1"/>
        <v>1.5027850820505506E-2</v>
      </c>
    </row>
    <row r="3" spans="1:7">
      <c r="A3" s="51" t="s">
        <v>32</v>
      </c>
      <c r="B3" s="47" t="s">
        <v>40</v>
      </c>
      <c r="C3" s="43" t="s">
        <v>39</v>
      </c>
      <c r="D3" s="29" t="str">
        <v>AUD-Deposit-3M</v>
      </c>
      <c r="E3" s="32">
        <v>1.7000000000000001E-2</v>
      </c>
      <c r="F3" s="29">
        <f ca="1"/>
        <v>1</v>
      </c>
      <c r="G3" s="23">
        <f ca="1"/>
        <v>1.5027850820505506E-2</v>
      </c>
    </row>
    <row r="4" spans="1:7" ht="13.5" thickBot="1">
      <c r="A4" s="52" t="str">
        <f t="array" ref="A4:A125">_xll.HLV5r3.Financial.Cache.ListUpTo100PricingStructures(B3:C4)</f>
        <v>Market.QR_LIVE.FxCurve.AUD-EUR</v>
      </c>
      <c r="B4" s="48" t="s">
        <v>12</v>
      </c>
      <c r="C4" s="44" t="s">
        <v>33</v>
      </c>
      <c r="D4" s="29" t="str">
        <v>AUD-BasisSwap-1Y-6M</v>
      </c>
      <c r="E4" s="32">
        <v>1.0300000000000001E-3</v>
      </c>
      <c r="F4" s="29">
        <f ca="1"/>
        <v>93</v>
      </c>
      <c r="G4" s="23">
        <f ca="1"/>
        <v>1.6978495642061553E-2</v>
      </c>
    </row>
    <row r="5" spans="1:7" ht="13.5" thickBot="1">
      <c r="A5" s="52" t="str">
        <v>Market.QR_LIVE.FxCurve.AUD-GBP</v>
      </c>
      <c r="B5" s="53" t="s">
        <v>65</v>
      </c>
      <c r="C5" s="54"/>
      <c r="D5" s="29" t="str">
        <v>AUD-BasisSwap-2Y-6M</v>
      </c>
      <c r="E5" s="32">
        <v>1.09E-3</v>
      </c>
      <c r="F5" s="29">
        <f ca="1"/>
        <v>367</v>
      </c>
      <c r="G5" s="23">
        <f ca="1"/>
        <v>2.0005181781730386E-2</v>
      </c>
    </row>
    <row r="6" spans="1:7">
      <c r="A6" s="52" t="str">
        <v>Market.QR_LIVE.FxCurve.AUD-JPY</v>
      </c>
      <c r="B6" s="33" t="str">
        <f t="array" ref="B6:C27">_xll.HLV5r3.Financial.Cache.DisplayPricingStructureProperties($B$5)</f>
        <v>PricingStructureType</v>
      </c>
      <c r="C6" s="36" t="str">
        <v>RateBasisCurve</v>
      </c>
      <c r="D6" s="29" t="str">
        <v>AUD-BasisSwap-3Y-6M</v>
      </c>
      <c r="E6" s="32">
        <v>8.9999999999999998E-4</v>
      </c>
      <c r="F6" s="29">
        <f ca="1"/>
        <v>734</v>
      </c>
      <c r="G6" s="23">
        <f ca="1"/>
        <v>2.1263453674019495E-2</v>
      </c>
    </row>
    <row r="7" spans="1:7">
      <c r="A7" s="52" t="str">
        <v>Market.QR_LIVE.FxCurve.AUD-NZD</v>
      </c>
      <c r="B7" s="34" t="str">
        <v>BuildDateTime</v>
      </c>
      <c r="C7" s="37">
        <v>43648</v>
      </c>
      <c r="D7" s="29" t="str">
        <v>AUD-BasisSwap-5Y-6M</v>
      </c>
      <c r="E7" s="32">
        <v>1.15E-3</v>
      </c>
      <c r="F7" s="29">
        <f ca="1"/>
        <v>1098</v>
      </c>
      <c r="G7" s="23">
        <f ca="1"/>
        <v>2.1922788301636409E-2</v>
      </c>
    </row>
    <row r="8" spans="1:7">
      <c r="A8" s="52" t="str">
        <v>Market.QR_LIVE.FxCurve.EUR-USD</v>
      </c>
      <c r="B8" s="34" t="str">
        <v>BaseDate</v>
      </c>
      <c r="C8" s="37">
        <v>43648</v>
      </c>
      <c r="D8" s="29" t="str">
        <v>AUD-BasisSwap-7Y-6M</v>
      </c>
      <c r="E8" s="32">
        <v>1.114E-3</v>
      </c>
      <c r="F8" s="29">
        <f ca="1"/>
        <v>1828</v>
      </c>
      <c r="G8" s="23">
        <f ca="1"/>
        <v>2.486227841490507E-2</v>
      </c>
    </row>
    <row r="9" spans="1:7">
      <c r="A9" s="52" t="str">
        <v>Market.QR_LIVE.FxCurve.GBP-USD</v>
      </c>
      <c r="B9" s="34" t="str">
        <v>MarketName</v>
      </c>
      <c r="C9" s="37" t="str">
        <v>QR_LIVE</v>
      </c>
      <c r="D9" s="29" t="str">
        <v>AUD-BasisSwap-10Y-6M</v>
      </c>
      <c r="E9" s="32">
        <v>1.06E-3</v>
      </c>
      <c r="F9" s="29">
        <f ca="1"/>
        <v>2558</v>
      </c>
      <c r="G9" s="23">
        <f ca="1"/>
        <v>2.657884361515972E-2</v>
      </c>
    </row>
    <row r="10" spans="1:7">
      <c r="A10" s="52" t="str">
        <v>Market.QR_LIVE.FxCurve.JPY-USD</v>
      </c>
      <c r="B10" s="34" t="str">
        <v>ReferenceCurveUniqueId</v>
      </c>
      <c r="C10" s="38" t="str">
        <v>Market.QR_LIVE.RateCurve.AUD-BBR-BBSW-3M</v>
      </c>
      <c r="D10" s="29" t="str">
        <v>AUD-BasisSwap-12Y-6M</v>
      </c>
      <c r="E10" s="32">
        <v>8.5999999999999998E-4</v>
      </c>
      <c r="F10" s="29">
        <f ca="1"/>
        <v>3654</v>
      </c>
      <c r="G10" s="23">
        <f ca="1"/>
        <v>2.9254611063078251E-2</v>
      </c>
    </row>
    <row r="11" spans="1:7">
      <c r="A11" s="52" t="str">
        <v>Market.QR_LIVE.FxCurve.NZD-USD</v>
      </c>
      <c r="B11" s="34" t="str">
        <v>IndexName</v>
      </c>
      <c r="C11" s="38" t="str">
        <v>AUD-BBR-BBSW</v>
      </c>
      <c r="D11" s="29" t="str">
        <v>AUD-BasisSwap-15Y-6M</v>
      </c>
      <c r="E11" s="32">
        <v>7.6000000000000004E-4</v>
      </c>
      <c r="F11" s="29">
        <f ca="1"/>
        <v>4384</v>
      </c>
      <c r="G11" s="23">
        <f ca="1"/>
        <v>3.0151352116508434E-2</v>
      </c>
    </row>
    <row r="12" spans="1:7">
      <c r="A12" s="52" t="str">
        <v>Market.QR_LIVE.RateCurve.AUD-AONIA-OIS-COMPOUND</v>
      </c>
      <c r="B12" s="34" t="str">
        <v>IndexTenor</v>
      </c>
      <c r="C12" s="38" t="str">
        <v>6M</v>
      </c>
      <c r="D12" s="29" t="str">
        <v>AUD-BasisSwap-20Y-6M</v>
      </c>
      <c r="E12" s="32">
        <v>7.6000000000000004E-4</v>
      </c>
      <c r="F12" s="29">
        <f ca="1"/>
        <v>5480</v>
      </c>
      <c r="G12" s="23">
        <f ca="1"/>
        <v>3.1735982563652065E-2</v>
      </c>
    </row>
    <row r="13" spans="1:7">
      <c r="A13" s="52" t="str">
        <v>Market.QR_LIVE.RateCurve.AUD-BBR-BBSW-2M</v>
      </c>
      <c r="B13" s="34" t="str">
        <v>CurveName</v>
      </c>
      <c r="C13" s="38" t="str">
        <v>AUD-BBR-BBSW-6M</v>
      </c>
      <c r="D13" s="29" t="str">
        <v>AUD-BasisSwap-25Y-6M</v>
      </c>
      <c r="E13" s="32">
        <v>7.6000000000000004E-4</v>
      </c>
      <c r="F13" s="29">
        <f ca="1"/>
        <v>7307</v>
      </c>
      <c r="G13" s="23">
        <f ca="1"/>
        <v>3.3272675052906209E-2</v>
      </c>
    </row>
    <row r="14" spans="1:7">
      <c r="A14" s="52" t="str">
        <v>Market.QR_LIVE.RateCurve.EUR-EURIBOR-Reuters-1M</v>
      </c>
      <c r="B14" s="34" t="str">
        <v>Algorithm</v>
      </c>
      <c r="C14" s="38" t="str">
        <v>LinearSpreadZero</v>
      </c>
      <c r="D14" s="29" t="str">
        <v>AUD-BasisSwap-30Y-6M</v>
      </c>
      <c r="E14" s="32">
        <v>7.6000000000000004E-4</v>
      </c>
      <c r="F14" s="29">
        <f ca="1"/>
        <v>9134</v>
      </c>
      <c r="G14" s="23">
        <f ca="1"/>
        <v>3.5472773567807536E-2</v>
      </c>
    </row>
    <row r="15" spans="1:7">
      <c r="A15" s="52" t="str">
        <v>Market.QR_LIVE.RateCurve.EUR-EURIBOR-Reuters-3M</v>
      </c>
      <c r="B15" s="34" t="str">
        <v>Currency</v>
      </c>
      <c r="C15" s="38" t="str">
        <v>AUD</v>
      </c>
      <c r="D15" s="29" t="e">
        <v>#N/A</v>
      </c>
      <c r="E15" s="32" t="e">
        <v>#N/A</v>
      </c>
      <c r="F15" s="29">
        <f ca="1"/>
        <v>10961</v>
      </c>
      <c r="G15" s="23">
        <f ca="1"/>
        <v>3.692645343534906E-2</v>
      </c>
    </row>
    <row r="16" spans="1:7">
      <c r="A16" s="52" t="str">
        <v>Market.QR_LIVE.RateCurve.EUR-EURIBOR-Reuters-6M</v>
      </c>
      <c r="B16" s="34" t="str">
        <v>SourceSystem</v>
      </c>
      <c r="C16" s="38" t="str">
        <v>Spreadsheet</v>
      </c>
      <c r="D16" s="29" t="e">
        <v>#N/A</v>
      </c>
      <c r="E16" s="32" t="e">
        <v>#N/A</v>
      </c>
      <c r="F16" s="29" t="e">
        <f ca="1"/>
        <v>#N/A</v>
      </c>
      <c r="G16" s="23" t="e">
        <f ca="1"/>
        <v>#N/A</v>
      </c>
    </row>
    <row r="17" spans="1:7">
      <c r="A17" s="52" t="str">
        <v>Market.QR_LIVE.FxCurve.CHF-USD</v>
      </c>
      <c r="B17" s="34" t="str">
        <v>Function</v>
      </c>
      <c r="C17" s="38" t="str">
        <v>Market</v>
      </c>
      <c r="D17" s="29" t="e">
        <v>#N/A</v>
      </c>
      <c r="E17" s="32" t="e">
        <v>#N/A</v>
      </c>
      <c r="F17" s="29" t="e">
        <f ca="1"/>
        <v>#N/A</v>
      </c>
      <c r="G17" s="23" t="e">
        <f ca="1"/>
        <v>#N/A</v>
      </c>
    </row>
    <row r="18" spans="1:7">
      <c r="A18" s="52" t="str">
        <v>Market.QR_LIVE.RateVolatilityMatrix.AUD-BBR-BBSW-3M</v>
      </c>
      <c r="B18" s="34" t="str">
        <v>Schema</v>
      </c>
      <c r="C18" s="38" t="str">
        <v>V5r3.Reporting</v>
      </c>
      <c r="D18" s="29" t="e">
        <v>#N/A</v>
      </c>
      <c r="E18" s="32" t="e">
        <v>#N/A</v>
      </c>
      <c r="F18" s="29" t="e">
        <f ca="1"/>
        <v>#N/A</v>
      </c>
      <c r="G18" s="23" t="e">
        <f ca="1"/>
        <v>#N/A</v>
      </c>
    </row>
    <row r="19" spans="1:7">
      <c r="A19" s="52" t="str">
        <v>Market.QR_LIVE.RateVolatilityMatrix.AUD-BBR-BBSW-1M</v>
      </c>
      <c r="B19" s="34" t="str">
        <v>UniqueIdentifier</v>
      </c>
      <c r="C19" s="38" t="str">
        <v>Market.QR_LIVE.RateCurve.AUD-BBR-BBSW-6M</v>
      </c>
      <c r="D19" s="29" t="e">
        <v>#N/A</v>
      </c>
      <c r="E19" s="32" t="e">
        <v>#N/A</v>
      </c>
      <c r="F19" s="29" t="e">
        <f ca="1"/>
        <v>#N/A</v>
      </c>
      <c r="G19" s="23" t="e">
        <f ca="1"/>
        <v>#N/A</v>
      </c>
    </row>
    <row r="20" spans="1:7">
      <c r="A20" s="52" t="str">
        <v>Market.QR_LIVE.RateVolatilityMatrix.AUD-BBR-BBSW-6M</v>
      </c>
      <c r="B20" s="34" t="str">
        <v>Domain</v>
      </c>
      <c r="C20" s="38" t="str">
        <v>Spreadsheet.Market</v>
      </c>
      <c r="D20" s="29" t="e">
        <v>#N/A</v>
      </c>
      <c r="E20" s="32" t="e">
        <v>#N/A</v>
      </c>
      <c r="F20" s="29" t="e">
        <f ca="1"/>
        <v>#N/A</v>
      </c>
      <c r="G20" s="23" t="e">
        <f ca="1"/>
        <v>#N/A</v>
      </c>
    </row>
    <row r="21" spans="1:7">
      <c r="A21" s="52" t="str">
        <v>Market.QR_LIVE.RateVolatilityMatrix.AUD-IRSwap-5Y</v>
      </c>
      <c r="B21" s="34" t="str">
        <v>Market</v>
      </c>
      <c r="C21" s="37" t="str">
        <v>QR_LIVE</v>
      </c>
      <c r="D21" s="29" t="e">
        <v>#N/A</v>
      </c>
      <c r="E21" s="32" t="e">
        <v>#N/A</v>
      </c>
      <c r="F21" s="29" t="e">
        <f ca="1"/>
        <v>#N/A</v>
      </c>
      <c r="G21" s="23" t="e">
        <f ca="1"/>
        <v>#N/A</v>
      </c>
    </row>
    <row r="22" spans="1:7">
      <c r="A22" s="52" t="str">
        <v>Market.QR_LIVE.RateVolatilityMatrix.AUD-IRSwap-10Y</v>
      </c>
      <c r="B22" s="34" t="str">
        <v>CurveType</v>
      </c>
      <c r="C22" s="38" t="str">
        <v>Child</v>
      </c>
      <c r="D22" s="29" t="e">
        <v>#N/A</v>
      </c>
      <c r="E22" s="32" t="e">
        <v>#N/A</v>
      </c>
      <c r="F22" s="29" t="e">
        <f ca="1"/>
        <v>#N/A</v>
      </c>
      <c r="G22" s="23" t="e">
        <f ca="1"/>
        <v>#N/A</v>
      </c>
    </row>
    <row r="23" spans="1:7">
      <c r="A23" s="52" t="str">
        <v>Market.QR_LIVE.RateCurve.CHF-LIBOR-BBA-1M</v>
      </c>
      <c r="B23" s="34" t="str">
        <v>AssetClass</v>
      </c>
      <c r="C23" s="38" t="str">
        <v>Rates</v>
      </c>
      <c r="D23" s="29" t="e">
        <v>#N/A</v>
      </c>
      <c r="E23" s="32" t="e">
        <v>#N/A</v>
      </c>
      <c r="F23" s="29" t="e">
        <f ca="1"/>
        <v>#N/A</v>
      </c>
      <c r="G23" s="23" t="e">
        <f ca="1"/>
        <v>#N/A</v>
      </c>
    </row>
    <row r="24" spans="1:7">
      <c r="A24" s="52" t="str">
        <v>Market.QR_LIVE.RateVolatilityMatrix.EUR-IRSwap-5Y</v>
      </c>
      <c r="B24" s="34" t="str">
        <v>PricingStructureRiskSetType</v>
      </c>
      <c r="C24" s="38" t="str">
        <v>Parent</v>
      </c>
      <c r="D24" s="29" t="e">
        <v>#N/A</v>
      </c>
      <c r="E24" s="32" t="e">
        <v>#N/A</v>
      </c>
      <c r="F24" s="29" t="e">
        <f ca="1"/>
        <v>#N/A</v>
      </c>
      <c r="G24" s="23" t="e">
        <f ca="1"/>
        <v>#N/A</v>
      </c>
    </row>
    <row r="25" spans="1:7">
      <c r="A25" s="52" t="str">
        <v>Market.QR_LIVE.ClearedRateCurve.USD-LIBOR-ISDA-6M</v>
      </c>
      <c r="B25" s="34" t="str">
        <v>NameSpace</v>
      </c>
      <c r="C25" s="38" t="str">
        <v>Orion.V5r3</v>
      </c>
      <c r="D25" s="29" t="e">
        <v>#N/A</v>
      </c>
      <c r="E25" s="32" t="e">
        <v>#N/A</v>
      </c>
      <c r="F25" s="29" t="e">
        <f ca="1"/>
        <v>#N/A</v>
      </c>
      <c r="G25" s="23" t="e">
        <f ca="1"/>
        <v>#N/A</v>
      </c>
    </row>
    <row r="26" spans="1:7">
      <c r="A26" s="52" t="str">
        <v>Market.QR_LIVE.RateBasisCurve.AUD-LIBOR-BBA-1M</v>
      </c>
      <c r="B26" s="34" t="e">
        <v>#N/A</v>
      </c>
      <c r="C26" s="38" t="e">
        <v>#N/A</v>
      </c>
      <c r="D26" s="29" t="e">
        <v>#N/A</v>
      </c>
      <c r="E26" s="32" t="e">
        <v>#N/A</v>
      </c>
      <c r="F26" s="29" t="e">
        <f ca="1"/>
        <v>#N/A</v>
      </c>
      <c r="G26" s="24" t="e">
        <f ca="1"/>
        <v>#N/A</v>
      </c>
    </row>
    <row r="27" spans="1:7" ht="13.5" thickBot="1">
      <c r="A27" s="52" t="str">
        <v>Market.QR_LIVE.ExchangeTradedCurve.ExchangeTradedCurve.AUD-ASXT-IR</v>
      </c>
      <c r="B27" s="35" t="e">
        <v>#N/A</v>
      </c>
      <c r="C27" s="39" t="e">
        <v>#N/A</v>
      </c>
      <c r="D27" s="29" t="e">
        <v>#N/A</v>
      </c>
      <c r="E27" s="32" t="e">
        <v>#N/A</v>
      </c>
      <c r="F27" s="29" t="e">
        <f ca="1"/>
        <v>#N/A</v>
      </c>
      <c r="G27" s="24" t="e">
        <f ca="1"/>
        <v>#N/A</v>
      </c>
    </row>
    <row r="28" spans="1:7" ht="13.5" thickBot="1">
      <c r="A28" s="52" t="str">
        <v>Market.QR_LIVE.ExchangeTradedCurve.AUD-ASX-IR</v>
      </c>
      <c r="D28" s="29" t="e">
        <v>#N/A</v>
      </c>
      <c r="E28" s="32" t="e">
        <v>#N/A</v>
      </c>
      <c r="F28" s="29" t="e">
        <f ca="1"/>
        <v>#N/A</v>
      </c>
      <c r="G28" s="24" t="e">
        <f ca="1"/>
        <v>#N/A</v>
      </c>
    </row>
    <row r="29" spans="1:7" ht="13.5" thickBot="1">
      <c r="A29" s="52" t="str">
        <v>Market.QR_LIVE.RateVolatilityMatrix.Instrument/String=AUD-BBR-BBSW-1M</v>
      </c>
      <c r="B29" s="20" t="s">
        <v>63</v>
      </c>
      <c r="D29" s="29" t="e">
        <v>#N/A</v>
      </c>
      <c r="E29" s="32" t="e">
        <v>#N/A</v>
      </c>
      <c r="F29" s="29" t="e">
        <f ca="1"/>
        <v>#N/A</v>
      </c>
      <c r="G29" s="24" t="e">
        <f ca="1"/>
        <v>#N/A</v>
      </c>
    </row>
    <row r="30" spans="1:7" ht="13.5" thickBot="1">
      <c r="A30" s="52" t="str">
        <v>Market.QR_LIVE.RateVolatilityMatrix.Instrument/String=AUD-IRSwap-1Y</v>
      </c>
      <c r="B30" s="21" t="s">
        <v>64</v>
      </c>
      <c r="D30" s="29" t="e">
        <v>#N/A</v>
      </c>
      <c r="E30" s="32" t="e">
        <v>#N/A</v>
      </c>
      <c r="F30" s="29" t="e">
        <f ca="1"/>
        <v>#N/A</v>
      </c>
      <c r="G30" s="24" t="e">
        <f ca="1"/>
        <v>#N/A</v>
      </c>
    </row>
    <row r="31" spans="1:7" ht="13.5" thickBot="1">
      <c r="A31" s="52" t="str">
        <v>Market.QR_LIVE.RateVolatilityMatrix.AUD-BBR-BBSW</v>
      </c>
      <c r="B31" s="21" t="s">
        <v>65</v>
      </c>
      <c r="D31" s="29" t="e">
        <v>#N/A</v>
      </c>
      <c r="E31" s="32" t="e">
        <v>#N/A</v>
      </c>
      <c r="F31" s="29" t="e">
        <f ca="1"/>
        <v>#N/A</v>
      </c>
      <c r="G31" s="24" t="e">
        <f ca="1"/>
        <v>#N/A</v>
      </c>
    </row>
    <row r="32" spans="1:7" ht="13.5" thickBot="1">
      <c r="A32" s="52" t="str">
        <v>Market.QR_LIVE.RateVolatilityMatrix.AUD-IRSwap</v>
      </c>
      <c r="B32" s="21" t="s">
        <v>66</v>
      </c>
      <c r="D32" s="29" t="e">
        <v>#N/A</v>
      </c>
      <c r="E32" s="32" t="e">
        <v>#N/A</v>
      </c>
      <c r="F32" s="29" t="e">
        <f ca="1"/>
        <v>#N/A</v>
      </c>
      <c r="G32" s="24" t="e">
        <f ca="1"/>
        <v>#N/A</v>
      </c>
    </row>
    <row r="33" spans="1:7" ht="13.5" thickBot="1">
      <c r="A33" s="52" t="str">
        <v>Market.QR_LIVE.RateATMVolatilityMatrix.AUD-IRSwap-SydneySwapDesk</v>
      </c>
      <c r="B33" s="21" t="s">
        <v>67</v>
      </c>
      <c r="D33" s="29" t="e">
        <v>#N/A</v>
      </c>
      <c r="E33" s="29" t="e">
        <v>#N/A</v>
      </c>
      <c r="F33" s="29" t="e">
        <f ca="1"/>
        <v>#N/A</v>
      </c>
      <c r="G33" s="24" t="e">
        <f ca="1"/>
        <v>#N/A</v>
      </c>
    </row>
    <row r="34" spans="1:7" ht="13.5" thickBot="1">
      <c r="A34" s="52" t="str">
        <v>Market.QR_LIVE.RateVolatilityMatrix.AUD-IRSwap-20Y</v>
      </c>
      <c r="B34" s="21" t="s">
        <v>69</v>
      </c>
      <c r="D34" s="29" t="e">
        <v>#N/A</v>
      </c>
      <c r="E34" s="29" t="e">
        <v>#N/A</v>
      </c>
      <c r="F34" s="29" t="e">
        <f ca="1"/>
        <v>#N/A</v>
      </c>
      <c r="G34" s="24" t="e">
        <f ca="1"/>
        <v>#N/A</v>
      </c>
    </row>
    <row r="35" spans="1:7">
      <c r="A35" s="52" t="str">
        <v>Market.QR_LIVE.RateVolatilityMatrix.AUD-IRSwap-15Y</v>
      </c>
      <c r="B35" s="40" t="s">
        <v>69</v>
      </c>
      <c r="D35" s="29" t="e">
        <v>#N/A</v>
      </c>
      <c r="E35" s="29" t="e">
        <v>#N/A</v>
      </c>
      <c r="F35" s="29" t="e">
        <f ca="1"/>
        <v>#N/A</v>
      </c>
      <c r="G35" s="24" t="e">
        <f ca="1"/>
        <v>#N/A</v>
      </c>
    </row>
    <row r="36" spans="1:7">
      <c r="A36" s="52" t="str">
        <v>Market.QR_LIVE.RateVolatilityMatrix.AUD-IRSwap-9Y</v>
      </c>
      <c r="D36" s="29" t="e">
        <v>#N/A</v>
      </c>
      <c r="E36" s="29" t="e">
        <v>#N/A</v>
      </c>
      <c r="F36" s="29" t="e">
        <f ca="1"/>
        <v>#N/A</v>
      </c>
      <c r="G36" s="24" t="e">
        <f ca="1"/>
        <v>#N/A</v>
      </c>
    </row>
    <row r="37" spans="1:7">
      <c r="A37" s="52" t="str">
        <v>Market.QR_LIVE.RateVolatilityMatrix.AUD-IRSwap-8Y</v>
      </c>
      <c r="D37" s="29" t="e">
        <v>#N/A</v>
      </c>
      <c r="E37" s="29" t="e">
        <v>#N/A</v>
      </c>
      <c r="F37" s="29" t="e">
        <f ca="1"/>
        <v>#N/A</v>
      </c>
      <c r="G37" s="24" t="e">
        <f ca="1"/>
        <v>#N/A</v>
      </c>
    </row>
    <row r="38" spans="1:7" ht="13.5" thickBot="1">
      <c r="A38" s="52" t="str">
        <v>Market.QR_LIVE.RateVolatilityMatrix.AUD-IRSwap-7Y</v>
      </c>
      <c r="D38" s="30" t="e">
        <v>#N/A</v>
      </c>
      <c r="E38" s="30" t="e">
        <v>#N/A</v>
      </c>
      <c r="F38" s="30" t="e">
        <f ca="1"/>
        <v>#N/A</v>
      </c>
      <c r="G38" s="25" t="e">
        <f ca="1"/>
        <v>#N/A</v>
      </c>
    </row>
    <row r="39" spans="1:7">
      <c r="A39" s="52" t="str">
        <v>Market.QR_LIVE.RateVolatilityMatrix.AUD-IRSwap-6Y</v>
      </c>
    </row>
    <row r="40" spans="1:7">
      <c r="A40" s="52" t="str">
        <v>Market.QR_LIVE.RateVolatilityMatrix.AUD-IRSwap-4Y</v>
      </c>
    </row>
    <row r="41" spans="1:7">
      <c r="A41" s="52" t="str">
        <v>Market.QR_LIVE.RateVolatilityMatrix.AUD-IRSwap-3Y</v>
      </c>
    </row>
    <row r="42" spans="1:7">
      <c r="A42" s="52" t="str">
        <v>Market.QR_LIVE.RateVolatilityMatrix.AUD-IRSwap-2Y</v>
      </c>
    </row>
    <row r="43" spans="1:7">
      <c r="A43" s="52" t="str">
        <v>Market.QR_LIVE.RateVolatilityMatrix.AUD-BBR-BBSW-1Y</v>
      </c>
    </row>
    <row r="44" spans="1:7">
      <c r="A44" s="52" t="str">
        <v>Market.QR_LIVE.RateVolatilityMatrix.AUD-IRSwap-1Y</v>
      </c>
    </row>
    <row r="45" spans="1:7">
      <c r="A45" s="52" t="str">
        <v>Market.QR_LIVE.RateVolatilityCube.AUD-Sample-SydneySwapDesk</v>
      </c>
    </row>
    <row r="46" spans="1:7">
      <c r="A46" s="52" t="str">
        <v>Market.QR_LIVE.RateVolatilityMatrix.AUD-BBR-BBSW-6M-SydneySwapDesk</v>
      </c>
    </row>
    <row r="47" spans="1:7">
      <c r="A47" s="52" t="str">
        <v>Market.QR_LIVE.FxCurve.AUD-USD</v>
      </c>
    </row>
    <row r="48" spans="1:7">
      <c r="A48" s="52" t="str">
        <v>Market.QR_LIVE.CommodityCurve.USD-LME_Aluminium2</v>
      </c>
    </row>
    <row r="49" spans="1:1">
      <c r="A49" s="52" t="str">
        <v>Market.QR_LIVE.CommodityCurve.USD-LME_Aluminium</v>
      </c>
    </row>
    <row r="50" spans="1:1">
      <c r="A50" s="52" t="str">
        <v>Market.QR_LIVE.CommodityCurve.USD-ICE_Brent</v>
      </c>
    </row>
    <row r="51" spans="1:1">
      <c r="A51" s="52" t="str">
        <v>Market.QR_LIVE.CommodityCurve.USD-Platts_Brent</v>
      </c>
    </row>
    <row r="52" spans="1:1">
      <c r="A52" s="52" t="str">
        <v>Market.QR_LIVE.CommodityCurve.USD-Townsville-AW2-ICE_Brent</v>
      </c>
    </row>
    <row r="53" spans="1:1">
      <c r="A53" s="52" t="str">
        <v>Market.QR_LIVE.CommodityCurve.USD-Townsville-AW2-LME_Aluminium</v>
      </c>
    </row>
    <row r="54" spans="1:1">
      <c r="A54" s="52" t="str">
        <v>Market.QR_LIVE.CommodityCurve.USD-Cairns-AW2-LME_Aluminium</v>
      </c>
    </row>
    <row r="55" spans="1:1">
      <c r="A55" s="52" t="str">
        <v>Market.QR_LIVE.CommodityCurve.USD-Cairns-AW2-ICE_Brent</v>
      </c>
    </row>
    <row r="56" spans="1:1">
      <c r="A56" s="52" t="str">
        <v>Market.QR_LIVE.CommodityCurve.USD-Mossman-AW2-LME_Aluminium</v>
      </c>
    </row>
    <row r="57" spans="1:1">
      <c r="A57" s="52" t="str">
        <v>Market.QR_LIVE.CommodityCurve.AUD-ASX_Wheat</v>
      </c>
    </row>
    <row r="58" spans="1:1">
      <c r="A58" s="52" t="str">
        <v>Market.QR_LIVE.CommodityCurve.USD-Mossman-AW2-ICE_Brent</v>
      </c>
    </row>
    <row r="59" spans="1:1">
      <c r="A59" s="52" t="str">
        <v>Market.QR_LIVE.CommodityCurve.AUD-Cairns-AW2-Wheat</v>
      </c>
    </row>
    <row r="60" spans="1:1">
      <c r="A60" s="52" t="str">
        <v>Market.QR_LIVE.CommodityCurve.AUD-Townsville-AW2-Wheat</v>
      </c>
    </row>
    <row r="61" spans="1:1">
      <c r="A61" s="52" t="str">
        <v>Market.QR_LIVE.CommodityCurve.AUD-Mossman-AW2-Wheat</v>
      </c>
    </row>
    <row r="62" spans="1:1">
      <c r="A62" s="52" t="str">
        <v>Market.QR_LIVE.CommodityCurve.EUR-ICE_CER</v>
      </c>
    </row>
    <row r="63" spans="1:1">
      <c r="A63" s="52" t="str">
        <v>Market.QR_LIVE.CommodityVolatilityMatrix.USD-CME_Wheat</v>
      </c>
    </row>
    <row r="64" spans="1:1">
      <c r="A64" s="52" t="str">
        <v>Market.QR_LIVE.CommodityVolatilityMatrix.EUR-CER</v>
      </c>
    </row>
    <row r="65" spans="1:1">
      <c r="A65" s="52" t="str">
        <v>Market.QR_LIVE.EquityVolatilityMatrix.AUD-BHP-2D</v>
      </c>
    </row>
    <row r="66" spans="1:1">
      <c r="A66" s="52" t="str">
        <v>Market.QR_LIVE.EquityVolatilityMatrix.AUD-BHP-15D</v>
      </c>
    </row>
    <row r="67" spans="1:1">
      <c r="A67" s="52" t="str">
        <v>Market.QR_LIVE.FxVolatilityMatrix.AUDUSD-FxSpot-FxOptionsDesk</v>
      </c>
    </row>
    <row r="68" spans="1:1">
      <c r="A68" s="52" t="str">
        <v>Market.QR_LIVE.BondCurve.AUD-Govt:WATC:Fixed:7-15/10/2019</v>
      </c>
    </row>
    <row r="69" spans="1:1">
      <c r="A69" s="52" t="str">
        <v>Market.QR_LIVE.DiscountCurve.AUD-WATC-SENIOR</v>
      </c>
    </row>
    <row r="70" spans="1:1">
      <c r="A70" s="52" t="str">
        <v>Market.QR_LIVE.RateCurve.AUD-WATC-SECURED</v>
      </c>
    </row>
    <row r="71" spans="1:1">
      <c r="A71" s="52" t="str">
        <v>Market.QR_LIVE.EquityCurve.AUD-AAD.AU</v>
      </c>
    </row>
    <row r="72" spans="1:1">
      <c r="A72" s="52" t="str">
        <v>Market.QR_LIVE.ExchangeTradedCurve.AUD-ASXT-IR</v>
      </c>
    </row>
    <row r="73" spans="1:1">
      <c r="A73" s="52" t="str">
        <v>Market.QR_LIVE.EquityCurve.AUD-QBE.AU</v>
      </c>
    </row>
    <row r="74" spans="1:1">
      <c r="A74" s="52" t="str">
        <v>Market.QR_LIVE.RateCurve.USD-LIBOR-BBA-3M</v>
      </c>
    </row>
    <row r="75" spans="1:1">
      <c r="A75" s="52" t="str">
        <v>Market.QR_LIVE.RateCurve.GBP-LIBOR-ISDA-3M</v>
      </c>
    </row>
    <row r="76" spans="1:1">
      <c r="A76" s="52" t="str">
        <v>Market.QR_LIVE.RateCurve.GBP-LIBOR-ISDA-1M</v>
      </c>
    </row>
    <row r="77" spans="1:1">
      <c r="A77" s="52" t="str">
        <v>Market.QR_LIVE.DiscountCurve.GBP-LIBOR-SENIOR</v>
      </c>
    </row>
    <row r="78" spans="1:1">
      <c r="A78" s="52" t="str">
        <v>Market.QR_LIVE.DiscountCurve.JPY-LIBOR-SENIOR</v>
      </c>
    </row>
    <row r="79" spans="1:1">
      <c r="A79" s="52" t="str">
        <v>Market.QR_LIVE.DiscountCurve.NZD-LIBOR-SENIOR</v>
      </c>
    </row>
    <row r="80" spans="1:1">
      <c r="A80" s="52" t="str">
        <v>Market.QR_LIVE.DiscountCurve.USD-LIBOR-SENIOR</v>
      </c>
    </row>
    <row r="81" spans="1:1">
      <c r="A81" s="52" t="str">
        <v>Market.QR_LIVE.RateCurve.GBP-LIBOR-BBA-3M</v>
      </c>
    </row>
    <row r="82" spans="1:1">
      <c r="A82" s="52" t="str">
        <v>Market.QR_LIVE.RateCurve.JPY-LIBOR-BBA-1M</v>
      </c>
    </row>
    <row r="83" spans="1:1">
      <c r="A83" s="52" t="str">
        <v>Market.QR_LIVE.RateCurve.JPY-LIBOR-BBA-3M</v>
      </c>
    </row>
    <row r="84" spans="1:1">
      <c r="A84" s="52" t="str">
        <v>Market.QR_LIVE.RateCurve.JPY-LIBOR-BBA-6M</v>
      </c>
    </row>
    <row r="85" spans="1:1">
      <c r="A85" s="52" t="str">
        <v>Market.QR_LIVE.RateCurve.JPY-LIBOR-ISDA-1M</v>
      </c>
    </row>
    <row r="86" spans="1:1">
      <c r="A86" s="52" t="str">
        <v>Market.QR_LIVE.RateCurve.JPY-LIBOR-ISDA-3M</v>
      </c>
    </row>
    <row r="87" spans="1:1">
      <c r="A87" s="52" t="str">
        <v>Market.QR_LIVE.RateCurve.JPY-LIBOR-ISDA-6M</v>
      </c>
    </row>
    <row r="88" spans="1:1">
      <c r="A88" s="52" t="str">
        <v>Market.QR_LIVE.RateCurve.NZD-BBR-FRA-1M</v>
      </c>
    </row>
    <row r="89" spans="1:1">
      <c r="A89" s="52" t="str">
        <v>Market.QR_LIVE.RateCurve.NZD-BBR-FRA-3M</v>
      </c>
    </row>
    <row r="90" spans="1:1">
      <c r="A90" s="52" t="str">
        <v>Market.QR_LIVE.RateCurve.NZD-BBR-FRA-6M</v>
      </c>
    </row>
    <row r="91" spans="1:1">
      <c r="A91" s="52" t="str">
        <v>Market.QR_LIVE.RateCurve.USD-LIBOR-BBA-1M</v>
      </c>
    </row>
    <row r="92" spans="1:1">
      <c r="A92" s="52" t="str">
        <v>Market.QR_LIVE.RateCurve.USD-Federal Funds-H15-OIS-COMPOUND-1D</v>
      </c>
    </row>
    <row r="93" spans="1:1">
      <c r="A93" s="52" t="str">
        <v>Market.QR_LIVE.DiscountCurve.USD-OIS-SENIOR</v>
      </c>
    </row>
    <row r="94" spans="1:1">
      <c r="A94" s="52" t="str">
        <v>Market.QR_LIVE.RateCurve.USD-LIBOR-ISDA-6M</v>
      </c>
    </row>
    <row r="95" spans="1:1">
      <c r="A95" s="52" t="str">
        <v>Market.QR_LIVE.RateCurve.USD-LIBOR-BBA-6M</v>
      </c>
    </row>
    <row r="96" spans="1:1">
      <c r="A96" s="52" t="str">
        <v>Market.QR_LIVE.RateCurve.GBP-LIBOR-BBA-1M</v>
      </c>
    </row>
    <row r="97" spans="1:1">
      <c r="A97" s="52" t="str">
        <v>Market.QR_LIVE.RateCurve.GBP-LIBOR-BBA-6M</v>
      </c>
    </row>
    <row r="98" spans="1:1">
      <c r="A98" s="52" t="str">
        <v>Market.QR_LIVE.RateCurve.GBP-LIBOR-ISDA-6M</v>
      </c>
    </row>
    <row r="99" spans="1:1">
      <c r="A99" s="52" t="str">
        <v>Market.QR_LIVE.RateCurve.CHF-LIBOR-BBA-6M</v>
      </c>
    </row>
    <row r="100" spans="1:1">
      <c r="A100" s="52" t="str">
        <v>Market.QR_LIVE.RateCurve.EUR-LIBOR-BBA-1M</v>
      </c>
    </row>
    <row r="101" spans="1:1">
      <c r="A101" s="52" t="str">
        <v>Market.QR_LIVE.RateCurve.EUR-LIBOR-BBA-3M</v>
      </c>
    </row>
    <row r="102" spans="1:1">
      <c r="A102" s="52" t="str">
        <v>Market.QR_LIVE.RateCurve.CHF-LIBOR-BBA-3M</v>
      </c>
    </row>
    <row r="103" spans="1:1">
      <c r="A103" s="52" t="e">
        <v>#N/A</v>
      </c>
    </row>
    <row r="104" spans="1:1">
      <c r="A104" s="52" t="e">
        <v>#N/A</v>
      </c>
    </row>
    <row r="105" spans="1:1">
      <c r="A105" s="52" t="e">
        <v>#N/A</v>
      </c>
    </row>
    <row r="106" spans="1:1">
      <c r="A106" s="52" t="e">
        <v>#N/A</v>
      </c>
    </row>
    <row r="107" spans="1:1">
      <c r="A107" s="52" t="e">
        <v>#N/A</v>
      </c>
    </row>
    <row r="108" spans="1:1">
      <c r="A108" s="52" t="e">
        <v>#N/A</v>
      </c>
    </row>
    <row r="109" spans="1:1">
      <c r="A109" s="52" t="e">
        <v>#N/A</v>
      </c>
    </row>
    <row r="110" spans="1:1">
      <c r="A110" s="52" t="e">
        <v>#N/A</v>
      </c>
    </row>
    <row r="111" spans="1:1">
      <c r="A111" s="52" t="e">
        <v>#N/A</v>
      </c>
    </row>
    <row r="112" spans="1:1">
      <c r="A112" s="52" t="e">
        <v>#N/A</v>
      </c>
    </row>
    <row r="113" spans="1:1">
      <c r="A113" s="52" t="e">
        <v>#N/A</v>
      </c>
    </row>
    <row r="114" spans="1:1">
      <c r="A114" s="52" t="e">
        <v>#N/A</v>
      </c>
    </row>
    <row r="115" spans="1:1">
      <c r="A115" s="52" t="e">
        <v>#N/A</v>
      </c>
    </row>
    <row r="116" spans="1:1">
      <c r="A116" s="52" t="e">
        <v>#N/A</v>
      </c>
    </row>
    <row r="117" spans="1:1">
      <c r="A117" s="52" t="e">
        <v>#N/A</v>
      </c>
    </row>
    <row r="118" spans="1:1">
      <c r="A118" s="52" t="e">
        <v>#N/A</v>
      </c>
    </row>
    <row r="119" spans="1:1">
      <c r="A119" s="50" t="e">
        <v>#N/A</v>
      </c>
    </row>
    <row r="120" spans="1:1">
      <c r="A120" s="50" t="e">
        <v>#N/A</v>
      </c>
    </row>
    <row r="121" spans="1:1">
      <c r="A121" s="50" t="e">
        <v>#N/A</v>
      </c>
    </row>
    <row r="122" spans="1:1">
      <c r="A122" s="50" t="e">
        <v>#N/A</v>
      </c>
    </row>
    <row r="123" spans="1:1">
      <c r="A123" s="50" t="e">
        <v>#N/A</v>
      </c>
    </row>
    <row r="124" spans="1:1">
      <c r="A124" s="50" t="e">
        <v>#N/A</v>
      </c>
    </row>
    <row r="125" spans="1:1">
      <c r="A125" s="50" t="e">
        <v>#N/A</v>
      </c>
    </row>
  </sheetData>
  <mergeCells count="1">
    <mergeCell ref="B5:C5"/>
  </mergeCells>
  <dataValidations count="1">
    <dataValidation type="list" allowBlank="1" showInputMessage="1" showErrorMessage="1" sqref="B5" xr:uid="{00000000-0002-0000-0000-000000000000}">
      <formula1>$B$29:$B$35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58"/>
  <sheetViews>
    <sheetView workbookViewId="0">
      <selection activeCell="AG1" sqref="AG1"/>
    </sheetView>
  </sheetViews>
  <sheetFormatPr defaultColWidth="9.140625" defaultRowHeight="11.25"/>
  <cols>
    <col min="1" max="1" width="8.7109375" style="1" bestFit="1" customWidth="1"/>
    <col min="2" max="2" width="5.42578125" style="16" bestFit="1" customWidth="1"/>
    <col min="3" max="3" width="5.42578125" style="1" bestFit="1" customWidth="1"/>
    <col min="4" max="4" width="6.28515625" style="1" bestFit="1" customWidth="1"/>
    <col min="5" max="6" width="5.42578125" style="1" bestFit="1" customWidth="1"/>
    <col min="7" max="7" width="6.85546875" style="1" bestFit="1" customWidth="1"/>
    <col min="8" max="8" width="6" style="1" bestFit="1" customWidth="1"/>
    <col min="9" max="13" width="10.42578125" style="1" bestFit="1" customWidth="1"/>
    <col min="14" max="15" width="10.42578125" style="1" customWidth="1"/>
    <col min="16" max="16" width="6" style="1" bestFit="1" customWidth="1"/>
    <col min="17" max="17" width="5.42578125" style="1" bestFit="1" customWidth="1"/>
    <col min="18" max="19" width="6" style="1" bestFit="1" customWidth="1"/>
    <col min="20" max="20" width="9.140625" style="1"/>
    <col min="21" max="25" width="5.42578125" style="1" bestFit="1" customWidth="1"/>
    <col min="26" max="26" width="6.28515625" style="1" bestFit="1" customWidth="1"/>
    <col min="27" max="27" width="5.42578125" style="1" customWidth="1"/>
    <col min="28" max="29" width="9.140625" style="1"/>
    <col min="30" max="31" width="5.42578125" style="1" bestFit="1" customWidth="1"/>
    <col min="32" max="16384" width="9.140625" style="1"/>
  </cols>
  <sheetData>
    <row r="1" spans="1:31" s="12" customFormat="1" ht="249" thickBot="1">
      <c r="A1" s="10" t="s">
        <v>41</v>
      </c>
      <c r="B1" s="11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51</v>
      </c>
      <c r="J1" s="10" t="s">
        <v>52</v>
      </c>
      <c r="K1" s="10" t="s">
        <v>53</v>
      </c>
      <c r="L1" s="10" t="s">
        <v>54</v>
      </c>
      <c r="M1" s="10" t="s">
        <v>55</v>
      </c>
      <c r="N1" s="10" t="s">
        <v>60</v>
      </c>
      <c r="O1" s="10" t="s">
        <v>61</v>
      </c>
      <c r="P1" s="10" t="s">
        <v>56</v>
      </c>
      <c r="Q1" s="10" t="s">
        <v>57</v>
      </c>
      <c r="R1" s="10" t="s">
        <v>58</v>
      </c>
      <c r="S1" s="10" t="s">
        <v>75</v>
      </c>
      <c r="T1" s="10" t="s">
        <v>59</v>
      </c>
      <c r="U1" s="11" t="str">
        <f t="shared" ref="U1:AA1" si="0">B1</f>
        <v>Market.QR_LIVE.RateCurve.AUD-BBR-BBSW-3M</v>
      </c>
      <c r="V1" s="11" t="str">
        <f t="shared" si="0"/>
        <v>Market.QR_LIVE.RateCurve.AUD-AONIA-OIS-COMPOUND-1D</v>
      </c>
      <c r="W1" s="11" t="str">
        <f t="shared" si="0"/>
        <v>Market.QR_LIVE.RateCurve.AUD-BBR-BBSW-6M</v>
      </c>
      <c r="X1" s="11" t="str">
        <f t="shared" si="0"/>
        <v>Market.QR_LIVE.RateCurve.AUD-BBR-BBSW-1M</v>
      </c>
      <c r="Y1" s="11" t="str">
        <f t="shared" si="0"/>
        <v>Market.QR_LIVE.DiscountCurve.AUD-LIBOR-SENIOR</v>
      </c>
      <c r="Z1" s="11" t="str">
        <f t="shared" si="0"/>
        <v>Market.EOD_Sydney.RateCurve.AUD-BBR-BBSW-3M</v>
      </c>
      <c r="AA1" s="11" t="str">
        <f t="shared" si="0"/>
        <v>Market.Test.RateCurve.AUD-BBR-BBSW-3M</v>
      </c>
      <c r="AB1" s="11" t="s">
        <v>41</v>
      </c>
      <c r="AC1" s="11" t="s">
        <v>42</v>
      </c>
      <c r="AD1" s="11" t="s">
        <v>43</v>
      </c>
      <c r="AE1" s="11" t="s">
        <v>44</v>
      </c>
    </row>
    <row r="2" spans="1:31">
      <c r="A2" s="13">
        <f ca="1">BaseDate</f>
        <v>43648</v>
      </c>
      <c r="B2" s="14">
        <f t="shared" ref="B2:B65" ca="1" si="1">(I2-I3)/($A3-$A2)*365</f>
        <v>1.5166941727817025E-2</v>
      </c>
      <c r="C2" s="14">
        <f t="shared" ref="C2:C65" ca="1" si="2">(J2-J3)/($A3-$A2)*365</f>
        <v>1.4990058542945613E-2</v>
      </c>
      <c r="D2" s="14">
        <f t="shared" ref="D2:D65" ca="1" si="3">(K2-K3)/($A3-$A2)*365</f>
        <v>1.5166941727817025E-2</v>
      </c>
      <c r="E2" s="14">
        <f t="shared" ref="E2:E65" ca="1" si="4">(L2-L3)/($A3-$A2)*365</f>
        <v>1.464154560666461E-2</v>
      </c>
      <c r="F2" s="14">
        <f t="shared" ref="F2:F65" ca="1" si="5">(M2-M3)/($A3-$A2)*365</f>
        <v>1.4996671957255212E-2</v>
      </c>
      <c r="G2" s="14">
        <f t="shared" ref="G2:G65" ca="1" si="6">(N2-N3)/($A3-$A2)*365</f>
        <v>0.29668828986880019</v>
      </c>
      <c r="H2" s="14">
        <f t="shared" ref="H2:H65" ca="1" si="7">(O2-O3)/($A3-$A2)*365</f>
        <v>1.5166941727817025E-2</v>
      </c>
      <c r="I2" s="3">
        <f t="array" aca="1" ref="I2:I358" ca="1">_xll.HLV5r3.Financial.Cache.GetValues(B$1, $A2:$A358)</f>
        <v>1</v>
      </c>
      <c r="J2" s="3">
        <f t="array" aca="1" ref="J2:J358" ca="1">_xll.HLV5r3.Financial.Cache.GetValues(C$1, $A2:$A358)</f>
        <v>1</v>
      </c>
      <c r="K2" s="3">
        <f t="array" aca="1" ref="K2:K358" ca="1">_xll.HLV5r3.Financial.Cache.GetValues(D$1, $A2:$A358)</f>
        <v>1</v>
      </c>
      <c r="L2" s="3">
        <f t="array" aca="1" ref="L2:L358" ca="1">_xll.HLV5r3.Financial.Cache.GetValues(E$1, $A2:$A358)</f>
        <v>1</v>
      </c>
      <c r="M2" s="3">
        <f t="array" aca="1" ref="M2:M358" ca="1">_xll.HLV5r3.Financial.Cache.GetValues(F$1, $A2:$A358)</f>
        <v>1</v>
      </c>
      <c r="N2" s="3">
        <f t="array" aca="1" ref="N2:N358" ca="1">_xll.HLV5r3.Financial.Cache.GetValues(G$1, $A2:$A358)</f>
        <v>1</v>
      </c>
      <c r="O2" s="3">
        <f t="array" aca="1" ref="O2:O358" ca="1">_xll.HLV5r3.Financial.Cache.GetValues(H$1, $A2:$A358)</f>
        <v>1</v>
      </c>
      <c r="P2" s="17">
        <f t="shared" ref="P2:P65" ca="1" si="8">D2-B2</f>
        <v>0</v>
      </c>
      <c r="Q2" s="17">
        <f t="shared" ref="Q2:Q65" ca="1" si="9">B2-E2</f>
        <v>5.2539612115241538E-4</v>
      </c>
      <c r="R2" s="17">
        <f t="shared" ref="R2:R65" ca="1" si="10">B2-C2</f>
        <v>1.7688318487141252E-4</v>
      </c>
      <c r="S2" s="17">
        <f ca="1">(AA2-U2)*100</f>
        <v>0</v>
      </c>
      <c r="T2" s="19">
        <f t="shared" ref="T2:T65" ca="1" si="11">A2</f>
        <v>43648</v>
      </c>
      <c r="U2" s="18">
        <f ca="1">-LN(I3)*365/($A3-$A$2)</f>
        <v>1.5169147981475001E-2</v>
      </c>
      <c r="V2" s="18">
        <f ca="1">-LN(J3)*365/($A3-$A$2)</f>
        <v>1.4992213631309283E-2</v>
      </c>
      <c r="W2" s="18">
        <f ca="1">-LN(K3)*365/($A3-$A$2)</f>
        <v>1.5169147981475001E-2</v>
      </c>
      <c r="X2" s="18">
        <f ca="1">-LN(L3)*365/($A3-$A$2)</f>
        <v>1.4643601640879697E-2</v>
      </c>
      <c r="Y2" s="18">
        <f ca="1">-LN(M3)*365/($A3-$A$2)</f>
        <v>1.4998828947813391E-2</v>
      </c>
      <c r="Z2" s="18">
        <f t="shared" ref="Z2" ca="1" si="12">-LN(N3)*365/($A3-$A$2)</f>
        <v>0.29753557055695784</v>
      </c>
      <c r="AA2" s="18">
        <f ca="1">-LN(O3)*365/($A3-$A$2)</f>
        <v>1.5169147981475001E-2</v>
      </c>
      <c r="AB2" s="19">
        <f ca="1">'Daily Forward Rates'!A2</f>
        <v>43648</v>
      </c>
      <c r="AC2" s="3">
        <f ca="1">_xll.HLV5r3.Financial.Cache.GetValue(IRCurve1, AB2)</f>
        <v>1</v>
      </c>
      <c r="AD2" s="17">
        <f ca="1">AE2</f>
        <v>1.50009856187609E-2</v>
      </c>
      <c r="AE2" s="17">
        <f ca="1">AE3</f>
        <v>1.50009856187609E-2</v>
      </c>
    </row>
    <row r="3" spans="1:31">
      <c r="A3" s="15">
        <f ca="1">A2+7</f>
        <v>43655</v>
      </c>
      <c r="B3" s="14">
        <f t="shared" ca="1" si="1"/>
        <v>1.5557678237330515E-2</v>
      </c>
      <c r="C3" s="14">
        <f t="shared" ca="1" si="2"/>
        <v>1.4982759656583244E-2</v>
      </c>
      <c r="D3" s="14">
        <f t="shared" ca="1" si="3"/>
        <v>1.5557678237330515E-2</v>
      </c>
      <c r="E3" s="14">
        <f t="shared" ca="1" si="4"/>
        <v>1.4972969078107603E-2</v>
      </c>
      <c r="F3" s="14">
        <f t="shared" ca="1" si="5"/>
        <v>1.4989113133975693E-2</v>
      </c>
      <c r="G3" s="14">
        <f t="shared" ca="1" si="6"/>
        <v>0.16807737112278351</v>
      </c>
      <c r="H3" s="14">
        <f t="shared" ca="1" si="7"/>
        <v>1.5557678237330515E-2</v>
      </c>
      <c r="I3" s="3">
        <f ca="1"/>
        <v>0.99970912714494597</v>
      </c>
      <c r="J3" s="3">
        <f ca="1"/>
        <v>0.99971251942520378</v>
      </c>
      <c r="K3" s="3">
        <f ca="1"/>
        <v>0.99970912714494597</v>
      </c>
      <c r="L3" s="3">
        <f ca="1"/>
        <v>0.99971920323494068</v>
      </c>
      <c r="M3" s="3">
        <f ca="1"/>
        <v>0.99971239259260058</v>
      </c>
      <c r="N3" s="3">
        <f ca="1"/>
        <v>0.99431008759155726</v>
      </c>
      <c r="O3" s="3">
        <f ca="1"/>
        <v>0.99970912714494597</v>
      </c>
      <c r="P3" s="17">
        <f t="shared" ca="1" si="8"/>
        <v>0</v>
      </c>
      <c r="Q3" s="17">
        <f t="shared" ca="1" si="9"/>
        <v>5.8470915922291186E-4</v>
      </c>
      <c r="R3" s="17">
        <f t="shared" ca="1" si="10"/>
        <v>5.7491858074727037E-4</v>
      </c>
      <c r="S3" s="17">
        <f t="shared" ref="S3:S66" ca="1" si="13">(AA3-U3)*100</f>
        <v>0</v>
      </c>
      <c r="T3" s="19">
        <f t="shared" ca="1" si="11"/>
        <v>43655</v>
      </c>
      <c r="U3" s="18">
        <f t="shared" ref="U3:U66" ca="1" si="14">-LN(I4)*365/($A4-$A$2)</f>
        <v>1.5366837799596675E-2</v>
      </c>
      <c r="V3" s="18">
        <f t="shared" ref="V3:V17" ca="1" si="15">-LN(J4)*365/($A4-$A$2)</f>
        <v>1.499071800368988E-2</v>
      </c>
      <c r="W3" s="18">
        <f t="shared" ref="W3:W17" ca="1" si="16">-LN(K4)*365/($A4-$A$2)</f>
        <v>1.5366837799596675E-2</v>
      </c>
      <c r="X3" s="18">
        <f t="shared" ref="X3:X17" ca="1" si="17">-LN(L4)*365/($A4-$A$2)</f>
        <v>1.4811463823092069E-2</v>
      </c>
      <c r="Y3" s="18">
        <f t="shared" ref="Y3:Y17" ca="1" si="18">-LN(M4)*365/($A4-$A$2)</f>
        <v>1.4997205179313407E-2</v>
      </c>
      <c r="Z3" s="18">
        <f t="shared" ref="Z3:Z66" ca="1" si="19">-LN(N4)*365/($A4-$A$2)</f>
        <v>0.23342467655723137</v>
      </c>
      <c r="AA3" s="18">
        <f t="shared" ref="AA3:AA66" ca="1" si="20">-LN(O4)*365/($A4-$A$2)</f>
        <v>1.5366837799596675E-2</v>
      </c>
      <c r="AB3" s="19">
        <f t="shared" ref="AB3:AB34" ca="1" si="21">AB2+14</f>
        <v>43662</v>
      </c>
      <c r="AC3" s="3">
        <f ca="1">_xll.HLV5r3.Financial.Cache.GetValue(IRCurve1, AB3)</f>
        <v>0.99942517882905013</v>
      </c>
      <c r="AD3" s="17">
        <f t="shared" ref="AD3:AD66" ca="1" si="22">(AC2/AC3-1)*365/(AB3-AB2)</f>
        <v>1.4995028559641743E-2</v>
      </c>
      <c r="AE3" s="17">
        <f t="shared" ref="AE3:AE66" ca="1" si="23">-LN(AC3)/(AB3-$AB$2)*365.25</f>
        <v>1.50009856187609E-2</v>
      </c>
    </row>
    <row r="4" spans="1:31">
      <c r="A4" s="15">
        <f t="shared" ref="A4:A67" ca="1" si="24">A3+7</f>
        <v>43662</v>
      </c>
      <c r="B4" s="14">
        <f t="shared" ca="1" si="1"/>
        <v>1.5948032947083388E-2</v>
      </c>
      <c r="C4" s="14">
        <f t="shared" ca="1" si="2"/>
        <v>1.4978453263489296E-2</v>
      </c>
      <c r="D4" s="14">
        <f t="shared" ca="1" si="3"/>
        <v>1.5948032947083388E-2</v>
      </c>
      <c r="E4" s="14">
        <f t="shared" ca="1" si="4"/>
        <v>1.5304075289322667E-2</v>
      </c>
      <c r="F4" s="14">
        <f t="shared" ca="1" si="5"/>
        <v>1.5588500892007189E-2</v>
      </c>
      <c r="G4" s="14">
        <f t="shared" ca="1" si="6"/>
        <v>3.7607026223770199E-2</v>
      </c>
      <c r="H4" s="14">
        <f t="shared" ca="1" si="7"/>
        <v>1.5948032947083388E-2</v>
      </c>
      <c r="I4" s="3">
        <f ca="1"/>
        <v>0.99941076071299717</v>
      </c>
      <c r="J4" s="3">
        <f ca="1"/>
        <v>0.99942517882905013</v>
      </c>
      <c r="K4" s="3">
        <f ca="1"/>
        <v>0.99941076071299717</v>
      </c>
      <c r="L4" s="3">
        <f ca="1"/>
        <v>0.99943205040330574</v>
      </c>
      <c r="M4" s="3">
        <f ca="1"/>
        <v>0.9994249301489353</v>
      </c>
      <c r="N4" s="3">
        <f ca="1"/>
        <v>0.99108668595358607</v>
      </c>
      <c r="O4" s="3">
        <f ca="1"/>
        <v>0.99941076071299717</v>
      </c>
      <c r="P4" s="17">
        <f t="shared" ca="1" si="8"/>
        <v>0</v>
      </c>
      <c r="Q4" s="17">
        <f t="shared" ca="1" si="9"/>
        <v>6.4395765776072145E-4</v>
      </c>
      <c r="R4" s="17">
        <f t="shared" ca="1" si="10"/>
        <v>9.6957968359409272E-4</v>
      </c>
      <c r="S4" s="17">
        <f t="shared" ca="1" si="13"/>
        <v>0</v>
      </c>
      <c r="T4" s="19">
        <f t="shared" ca="1" si="11"/>
        <v>43662</v>
      </c>
      <c r="U4" s="18">
        <f t="shared" ca="1" si="14"/>
        <v>1.5564517847886287E-2</v>
      </c>
      <c r="V4" s="18">
        <f t="shared" ca="1" si="15"/>
        <v>1.4990219461150802E-2</v>
      </c>
      <c r="W4" s="18">
        <f t="shared" ca="1" si="16"/>
        <v>1.5564517847886287E-2</v>
      </c>
      <c r="X4" s="18">
        <f t="shared" ca="1" si="17"/>
        <v>1.4979316235482779E-2</v>
      </c>
      <c r="Y4" s="18">
        <f t="shared" ca="1" si="18"/>
        <v>1.5198071394447909E-2</v>
      </c>
      <c r="Z4" s="18">
        <f t="shared" ca="1" si="19"/>
        <v>0.16826947020572378</v>
      </c>
      <c r="AA4" s="18">
        <f t="shared" ca="1" si="20"/>
        <v>1.5564517847886287E-2</v>
      </c>
      <c r="AB4" s="19">
        <f t="shared" ca="1" si="21"/>
        <v>43676</v>
      </c>
      <c r="AC4" s="3">
        <f ca="1">_xll.HLV5r3.Financial.Cache.GetValue(IRCurve1, AB4)</f>
        <v>0.99885074537808716</v>
      </c>
      <c r="AD4" s="17">
        <f t="shared" ca="1" si="22"/>
        <v>1.4993532071854323E-2</v>
      </c>
      <c r="AE4" s="17">
        <f t="shared" ca="1" si="23"/>
        <v>1.5000237292751281E-2</v>
      </c>
    </row>
    <row r="5" spans="1:31">
      <c r="A5" s="15">
        <f t="shared" ca="1" si="24"/>
        <v>43669</v>
      </c>
      <c r="B5" s="14">
        <f t="shared" ca="1" si="1"/>
        <v>1.6337997125184085E-2</v>
      </c>
      <c r="C5" s="14">
        <f t="shared" ca="1" si="2"/>
        <v>1.4974148108151515E-2</v>
      </c>
      <c r="D5" s="14">
        <f t="shared" ca="1" si="3"/>
        <v>1.6337997125184085E-2</v>
      </c>
      <c r="E5" s="14">
        <f t="shared" ca="1" si="4"/>
        <v>1.5634857967773419E-2</v>
      </c>
      <c r="F5" s="14">
        <f t="shared" ca="1" si="5"/>
        <v>1.6592812846131233E-2</v>
      </c>
      <c r="G5" s="14">
        <f t="shared" ca="1" si="6"/>
        <v>-9.5824403272560171E-2</v>
      </c>
      <c r="H5" s="14">
        <f t="shared" ca="1" si="7"/>
        <v>1.6337997125184085E-2</v>
      </c>
      <c r="I5" s="3">
        <f ca="1"/>
        <v>0.99910490802634078</v>
      </c>
      <c r="J5" s="3">
        <f ca="1"/>
        <v>0.99913792082125719</v>
      </c>
      <c r="K5" s="3">
        <f ca="1"/>
        <v>0.99910490802634078</v>
      </c>
      <c r="L5" s="3">
        <f ca="1"/>
        <v>0.99913854758953791</v>
      </c>
      <c r="M5" s="3">
        <f ca="1"/>
        <v>0.99912597259758174</v>
      </c>
      <c r="N5" s="3">
        <f ca="1"/>
        <v>0.99036545531367814</v>
      </c>
      <c r="O5" s="3">
        <f ca="1"/>
        <v>0.99910490802634078</v>
      </c>
      <c r="P5" s="17">
        <f t="shared" ca="1" si="8"/>
        <v>0</v>
      </c>
      <c r="Q5" s="17">
        <f t="shared" ca="1" si="9"/>
        <v>7.0313915741066629E-4</v>
      </c>
      <c r="R5" s="17">
        <f t="shared" ca="1" si="10"/>
        <v>1.3638490170325701E-3</v>
      </c>
      <c r="S5" s="17">
        <f t="shared" ca="1" si="13"/>
        <v>0</v>
      </c>
      <c r="T5" s="19">
        <f t="shared" ca="1" si="11"/>
        <v>43669</v>
      </c>
      <c r="U5" s="18">
        <f t="shared" ca="1" si="14"/>
        <v>1.5762188127307789E-2</v>
      </c>
      <c r="V5" s="18">
        <f t="shared" ca="1" si="15"/>
        <v>1.4989970189881499E-2</v>
      </c>
      <c r="W5" s="18">
        <f t="shared" ca="1" si="16"/>
        <v>1.5762188127307789E-2</v>
      </c>
      <c r="X5" s="18">
        <f t="shared" ca="1" si="17"/>
        <v>1.5147158879005676E-2</v>
      </c>
      <c r="Y5" s="18">
        <f t="shared" ca="1" si="18"/>
        <v>1.5551046885157923E-2</v>
      </c>
      <c r="Z5" s="18">
        <f t="shared" ca="1" si="19"/>
        <v>0.10203536541331872</v>
      </c>
      <c r="AA5" s="18">
        <f t="shared" ca="1" si="20"/>
        <v>1.5762188127307789E-2</v>
      </c>
      <c r="AB5" s="19">
        <f t="shared" ca="1" si="21"/>
        <v>43690</v>
      </c>
      <c r="AC5" s="3">
        <f ca="1">_xll.HLV5r3.Financial.Cache.GetValue(IRCurve1, AB5)</f>
        <v>0.99827717720707576</v>
      </c>
      <c r="AD5" s="17">
        <f t="shared" ca="1" si="22"/>
        <v>1.4979548709311286E-2</v>
      </c>
      <c r="AE5" s="17">
        <f t="shared" ca="1" si="23"/>
        <v>1.4995326216982097E-2</v>
      </c>
    </row>
    <row r="6" spans="1:31">
      <c r="A6" s="15">
        <f t="shared" ca="1" si="24"/>
        <v>43676</v>
      </c>
      <c r="B6" s="14">
        <f t="shared" ca="1" si="1"/>
        <v>1.6727562055574019E-2</v>
      </c>
      <c r="C6" s="14">
        <f t="shared" ca="1" si="2"/>
        <v>1.4969844190216772E-2</v>
      </c>
      <c r="D6" s="14">
        <f t="shared" ca="1" si="3"/>
        <v>1.6727562055574019E-2</v>
      </c>
      <c r="E6" s="14">
        <f t="shared" ca="1" si="4"/>
        <v>1.5965310852264176E-2</v>
      </c>
      <c r="F6" s="14">
        <f t="shared" ca="1" si="5"/>
        <v>1.7292252569130393E-2</v>
      </c>
      <c r="G6" s="14">
        <f t="shared" ca="1" si="6"/>
        <v>-0.23340623897277779</v>
      </c>
      <c r="H6" s="14">
        <f t="shared" ca="1" si="7"/>
        <v>1.6727562055574019E-2</v>
      </c>
      <c r="I6" s="3">
        <f ca="1"/>
        <v>0.99879157657462492</v>
      </c>
      <c r="J6" s="3">
        <f ca="1"/>
        <v>0.99885074537808716</v>
      </c>
      <c r="K6" s="3">
        <f ca="1"/>
        <v>0.99879157657462492</v>
      </c>
      <c r="L6" s="3">
        <f ca="1"/>
        <v>0.99883870099837513</v>
      </c>
      <c r="M6" s="3">
        <f ca="1"/>
        <v>0.99880775426902579</v>
      </c>
      <c r="N6" s="3">
        <f ca="1"/>
        <v>0.99220318359561765</v>
      </c>
      <c r="O6" s="3">
        <f ca="1"/>
        <v>0.99879157657462492</v>
      </c>
      <c r="P6" s="17">
        <f t="shared" ca="1" si="8"/>
        <v>0</v>
      </c>
      <c r="Q6" s="17">
        <f t="shared" ca="1" si="9"/>
        <v>7.6225120330984317E-4</v>
      </c>
      <c r="R6" s="17">
        <f t="shared" ca="1" si="10"/>
        <v>1.7577178653572466E-3</v>
      </c>
      <c r="S6" s="17">
        <f t="shared" ca="1" si="13"/>
        <v>0</v>
      </c>
      <c r="T6" s="19">
        <f t="shared" ca="1" si="11"/>
        <v>43676</v>
      </c>
      <c r="U6" s="18">
        <f t="shared" ca="1" si="14"/>
        <v>1.5959848638826771E-2</v>
      </c>
      <c r="V6" s="18">
        <f t="shared" ca="1" si="15"/>
        <v>1.4989820627120386E-2</v>
      </c>
      <c r="W6" s="18">
        <f t="shared" ca="1" si="16"/>
        <v>1.5959848638826771E-2</v>
      </c>
      <c r="X6" s="18">
        <f t="shared" ca="1" si="17"/>
        <v>1.5314991754626094E-2</v>
      </c>
      <c r="Y6" s="18">
        <f t="shared" ca="1" si="18"/>
        <v>1.5903991230691868E-2</v>
      </c>
      <c r="Z6" s="18">
        <f t="shared" ca="1" si="19"/>
        <v>3.4686028958479921E-2</v>
      </c>
      <c r="AA6" s="18">
        <f t="shared" ca="1" si="20"/>
        <v>1.5959848638826771E-2</v>
      </c>
      <c r="AB6" s="19">
        <f t="shared" ca="1" si="21"/>
        <v>43704</v>
      </c>
      <c r="AC6" s="3">
        <f ca="1">_xll.HLV5r3.Financial.Cache.GetValue(IRCurve1, AB6)</f>
        <v>0.99770447320441347</v>
      </c>
      <c r="AD6" s="17">
        <f t="shared" ca="1" si="22"/>
        <v>1.4965565354265029E-2</v>
      </c>
      <c r="AE6" s="17">
        <f t="shared" ca="1" si="23"/>
        <v>1.4989374453771739E-2</v>
      </c>
    </row>
    <row r="7" spans="1:31">
      <c r="A7" s="15">
        <f t="shared" ca="1" si="24"/>
        <v>43683</v>
      </c>
      <c r="B7" s="14">
        <f t="shared" ca="1" si="1"/>
        <v>1.6643391316471363E-2</v>
      </c>
      <c r="C7" s="14">
        <f t="shared" ca="1" si="2"/>
        <v>1.4937639012520303E-2</v>
      </c>
      <c r="D7" s="14">
        <f t="shared" ca="1" si="3"/>
        <v>1.6643391316471363E-2</v>
      </c>
      <c r="E7" s="14">
        <f t="shared" ca="1" si="4"/>
        <v>1.5822063222997014E-2</v>
      </c>
      <c r="F7" s="14">
        <f t="shared" ca="1" si="5"/>
        <v>1.6541798134024979E-2</v>
      </c>
      <c r="G7" s="14">
        <f t="shared" ca="1" si="6"/>
        <v>2.6853341129268342E-2</v>
      </c>
      <c r="H7" s="14">
        <f t="shared" ca="1" si="7"/>
        <v>1.6643391316471363E-2</v>
      </c>
      <c r="I7" s="3">
        <f ca="1"/>
        <v>0.998470774014655</v>
      </c>
      <c r="J7" s="3">
        <f ca="1"/>
        <v>0.99856365247580903</v>
      </c>
      <c r="K7" s="3">
        <f ca="1"/>
        <v>0.998470774014655</v>
      </c>
      <c r="L7" s="3">
        <f ca="1"/>
        <v>0.99853251695463308</v>
      </c>
      <c r="M7" s="3">
        <f ca="1"/>
        <v>0.99847612202797398</v>
      </c>
      <c r="N7" s="3">
        <f ca="1"/>
        <v>0.99667946763071202</v>
      </c>
      <c r="O7" s="3">
        <f ca="1"/>
        <v>0.998470774014655</v>
      </c>
      <c r="P7" s="17">
        <f t="shared" ca="1" si="8"/>
        <v>0</v>
      </c>
      <c r="Q7" s="17">
        <f t="shared" ca="1" si="9"/>
        <v>8.2132809347434943E-4</v>
      </c>
      <c r="R7" s="17">
        <f t="shared" ca="1" si="10"/>
        <v>1.7057523039510601E-3</v>
      </c>
      <c r="S7" s="17">
        <f t="shared" ca="1" si="13"/>
        <v>0</v>
      </c>
      <c r="T7" s="19">
        <f t="shared" ca="1" si="11"/>
        <v>43683</v>
      </c>
      <c r="U7" s="18">
        <f t="shared" ca="1" si="14"/>
        <v>1.6078464982727952E-2</v>
      </c>
      <c r="V7" s="18">
        <f t="shared" ca="1" si="15"/>
        <v>1.4985062475560482E-2</v>
      </c>
      <c r="W7" s="18">
        <f t="shared" ca="1" si="16"/>
        <v>1.6078464982727952E-2</v>
      </c>
      <c r="X7" s="18">
        <f t="shared" ca="1" si="17"/>
        <v>1.5403780462626939E-2</v>
      </c>
      <c r="Y7" s="18">
        <f t="shared" ca="1" si="18"/>
        <v>1.6014938812311211E-2</v>
      </c>
      <c r="Z7" s="18">
        <f t="shared" ca="1" si="19"/>
        <v>3.3396652267514121E-2</v>
      </c>
      <c r="AA7" s="18">
        <f t="shared" ca="1" si="20"/>
        <v>1.6078464982727952E-2</v>
      </c>
      <c r="AB7" s="19">
        <f t="shared" ca="1" si="21"/>
        <v>43718</v>
      </c>
      <c r="AC7" s="3">
        <f ca="1">_xll.HLV5r3.Financial.Cache.GetValue(IRCurve1, AB7)</f>
        <v>0.99713209775766942</v>
      </c>
      <c r="AD7" s="17">
        <f t="shared" ca="1" si="22"/>
        <v>1.4965565354265029E-2</v>
      </c>
      <c r="AE7" s="17">
        <f t="shared" ca="1" si="23"/>
        <v>1.4985803395845739E-2</v>
      </c>
    </row>
    <row r="8" spans="1:31">
      <c r="A8" s="15">
        <f t="shared" ca="1" si="24"/>
        <v>43690</v>
      </c>
      <c r="B8" s="14">
        <f t="shared" ca="1" si="1"/>
        <v>1.6874764183296937E-2</v>
      </c>
      <c r="C8" s="14">
        <f t="shared" ca="1" si="2"/>
        <v>1.493335359301708E-2</v>
      </c>
      <c r="D8" s="14">
        <f t="shared" ca="1" si="3"/>
        <v>1.6874764183296937E-2</v>
      </c>
      <c r="E8" s="14">
        <f t="shared" ca="1" si="4"/>
        <v>1.5994439371964733E-2</v>
      </c>
      <c r="F8" s="14">
        <f t="shared" ca="1" si="5"/>
        <v>1.6757936696581748E-2</v>
      </c>
      <c r="G8" s="14">
        <f t="shared" ca="1" si="6"/>
        <v>2.4268969289623472E-2</v>
      </c>
      <c r="H8" s="14">
        <f t="shared" ca="1" si="7"/>
        <v>1.6874764183296937E-2</v>
      </c>
      <c r="I8" s="3">
        <f ca="1"/>
        <v>0.99815158568803775</v>
      </c>
      <c r="J8" s="3">
        <f ca="1"/>
        <v>0.99827717720707576</v>
      </c>
      <c r="K8" s="3">
        <f ca="1"/>
        <v>0.99815158568803775</v>
      </c>
      <c r="L8" s="3">
        <f ca="1"/>
        <v>0.99822908012569889</v>
      </c>
      <c r="M8" s="3">
        <f ca="1"/>
        <v>0.9981588820637598</v>
      </c>
      <c r="N8" s="3">
        <f ca="1"/>
        <v>0.99616447204741099</v>
      </c>
      <c r="O8" s="3">
        <f ca="1"/>
        <v>0.99815158568803775</v>
      </c>
      <c r="P8" s="17">
        <f t="shared" ca="1" si="8"/>
        <v>0</v>
      </c>
      <c r="Q8" s="17">
        <f t="shared" ca="1" si="9"/>
        <v>8.8032481133220458E-4</v>
      </c>
      <c r="R8" s="17">
        <f t="shared" ca="1" si="10"/>
        <v>1.9414105902798573E-3</v>
      </c>
      <c r="S8" s="17">
        <f t="shared" ca="1" si="13"/>
        <v>0</v>
      </c>
      <c r="T8" s="19">
        <f t="shared" ca="1" si="11"/>
        <v>43690</v>
      </c>
      <c r="U8" s="18">
        <f t="shared" ca="1" si="14"/>
        <v>1.6197077809275102E-2</v>
      </c>
      <c r="V8" s="18">
        <f t="shared" ca="1" si="15"/>
        <v>1.4981663795874664E-2</v>
      </c>
      <c r="W8" s="18">
        <f t="shared" ca="1" si="16"/>
        <v>1.6197077809275102E-2</v>
      </c>
      <c r="X8" s="18">
        <f t="shared" ca="1" si="17"/>
        <v>1.5492565653273154E-2</v>
      </c>
      <c r="Y8" s="18">
        <f t="shared" ca="1" si="18"/>
        <v>1.6125883316674298E-2</v>
      </c>
      <c r="Z8" s="18">
        <f t="shared" ca="1" si="19"/>
        <v>3.2106859819463783E-2</v>
      </c>
      <c r="AA8" s="18">
        <f t="shared" ca="1" si="20"/>
        <v>1.6197077809275102E-2</v>
      </c>
      <c r="AB8" s="19">
        <f t="shared" ca="1" si="21"/>
        <v>43732</v>
      </c>
      <c r="AC8" s="3">
        <f ca="1">_xll.HLV5r3.Financial.Cache.GetValue(IRCurve1, AB8)</f>
        <v>0.99656005067835363</v>
      </c>
      <c r="AD8" s="17">
        <f t="shared" ca="1" si="22"/>
        <v>1.4965565354265029E-2</v>
      </c>
      <c r="AE8" s="17">
        <f t="shared" ca="1" si="23"/>
        <v>1.4983422690561812E-2</v>
      </c>
    </row>
    <row r="9" spans="1:31">
      <c r="A9" s="15">
        <f t="shared" ca="1" si="24"/>
        <v>43697</v>
      </c>
      <c r="B9" s="14">
        <f t="shared" ca="1" si="1"/>
        <v>1.7105898001263307E-2</v>
      </c>
      <c r="C9" s="14">
        <f t="shared" ca="1" si="2"/>
        <v>1.4929069402945409E-2</v>
      </c>
      <c r="D9" s="14">
        <f t="shared" ca="1" si="3"/>
        <v>1.7105898001263307E-2</v>
      </c>
      <c r="E9" s="14">
        <f t="shared" ca="1" si="4"/>
        <v>1.6166643117686168E-2</v>
      </c>
      <c r="F9" s="14">
        <f t="shared" ca="1" si="5"/>
        <v>1.6973853869372398E-2</v>
      </c>
      <c r="G9" s="14">
        <f t="shared" ca="1" si="6"/>
        <v>2.1686964085214484E-2</v>
      </c>
      <c r="H9" s="14">
        <f t="shared" ca="1" si="7"/>
        <v>1.7105898001263307E-2</v>
      </c>
      <c r="I9" s="3">
        <f ca="1"/>
        <v>0.99782796007356356</v>
      </c>
      <c r="J9" s="3">
        <f ca="1"/>
        <v>0.99799078412446995</v>
      </c>
      <c r="K9" s="3">
        <f ca="1"/>
        <v>0.99782796007356356</v>
      </c>
      <c r="L9" s="3">
        <f ca="1"/>
        <v>0.99792233745281189</v>
      </c>
      <c r="M9" s="3">
        <f ca="1"/>
        <v>0.9978374969764281</v>
      </c>
      <c r="N9" s="3">
        <f ca="1"/>
        <v>0.99569903975966478</v>
      </c>
      <c r="O9" s="3">
        <f ca="1"/>
        <v>0.99782796007356356</v>
      </c>
      <c r="P9" s="17">
        <f t="shared" ca="1" si="8"/>
        <v>0</v>
      </c>
      <c r="Q9" s="17">
        <f t="shared" ca="1" si="9"/>
        <v>9.3925488357713902E-4</v>
      </c>
      <c r="R9" s="17">
        <f t="shared" ca="1" si="10"/>
        <v>2.1768285983178974E-3</v>
      </c>
      <c r="S9" s="17">
        <f t="shared" ca="1" si="13"/>
        <v>0</v>
      </c>
      <c r="T9" s="19">
        <f t="shared" ca="1" si="11"/>
        <v>43697</v>
      </c>
      <c r="U9" s="18">
        <f t="shared" ca="1" si="14"/>
        <v>1.6315687118674198E-2</v>
      </c>
      <c r="V9" s="18">
        <f t="shared" ca="1" si="15"/>
        <v>1.4979114786110021E-2</v>
      </c>
      <c r="W9" s="18">
        <f t="shared" ca="1" si="16"/>
        <v>1.6315687118674198E-2</v>
      </c>
      <c r="X9" s="18">
        <f t="shared" ca="1" si="17"/>
        <v>1.5581347326773127E-2</v>
      </c>
      <c r="Y9" s="18">
        <f t="shared" ca="1" si="18"/>
        <v>1.623682474395103E-2</v>
      </c>
      <c r="Z9" s="18">
        <f t="shared" ca="1" si="19"/>
        <v>3.0816651346125275E-2</v>
      </c>
      <c r="AA9" s="18">
        <f t="shared" ca="1" si="20"/>
        <v>1.6315687118674198E-2</v>
      </c>
      <c r="AB9" s="19">
        <f t="shared" ca="1" si="21"/>
        <v>43746</v>
      </c>
      <c r="AC9" s="3">
        <f ca="1">_xll.HLV5r3.Financial.Cache.GetValue(IRCurve1, AB9)</f>
        <v>0.9959808331130936</v>
      </c>
      <c r="AD9" s="17">
        <f t="shared" ca="1" si="22"/>
        <v>1.5161967859153263E-2</v>
      </c>
      <c r="AE9" s="17">
        <f t="shared" ca="1" si="23"/>
        <v>1.500978269192056E-2</v>
      </c>
    </row>
    <row r="10" spans="1:31">
      <c r="A10" s="15">
        <f t="shared" ca="1" si="24"/>
        <v>43704</v>
      </c>
      <c r="B10" s="14">
        <f t="shared" ca="1" si="1"/>
        <v>1.7336789705842719E-2</v>
      </c>
      <c r="C10" s="14">
        <f t="shared" ca="1" si="2"/>
        <v>1.4924786441957955E-2</v>
      </c>
      <c r="D10" s="14">
        <f t="shared" ca="1" si="3"/>
        <v>1.7336789705842719E-2</v>
      </c>
      <c r="E10" s="14">
        <f t="shared" ca="1" si="4"/>
        <v>1.6338672765280973E-2</v>
      </c>
      <c r="F10" s="14">
        <f t="shared" ca="1" si="5"/>
        <v>1.7189546978124377E-2</v>
      </c>
      <c r="G10" s="14">
        <f t="shared" ca="1" si="6"/>
        <v>1.9106941423053088E-2</v>
      </c>
      <c r="H10" s="14">
        <f t="shared" ca="1" si="7"/>
        <v>1.7336789705842719E-2</v>
      </c>
      <c r="I10" s="3">
        <f ca="1"/>
        <v>0.99749990175573111</v>
      </c>
      <c r="J10" s="3">
        <f ca="1"/>
        <v>0.99770447320441347</v>
      </c>
      <c r="K10" s="3">
        <f ca="1"/>
        <v>0.99749990175573111</v>
      </c>
      <c r="L10" s="3">
        <f ca="1"/>
        <v>0.99761229224233572</v>
      </c>
      <c r="M10" s="3">
        <f ca="1"/>
        <v>0.99751197101180999</v>
      </c>
      <c r="N10" s="3">
        <f ca="1"/>
        <v>0.99528312537994834</v>
      </c>
      <c r="O10" s="3">
        <f ca="1"/>
        <v>0.99749990175573111</v>
      </c>
      <c r="P10" s="17">
        <f t="shared" ca="1" si="8"/>
        <v>0</v>
      </c>
      <c r="Q10" s="17">
        <f t="shared" ca="1" si="9"/>
        <v>9.9811694056174682E-4</v>
      </c>
      <c r="R10" s="17">
        <f t="shared" ca="1" si="10"/>
        <v>2.4120032638847641E-3</v>
      </c>
      <c r="S10" s="17">
        <f t="shared" ca="1" si="13"/>
        <v>0</v>
      </c>
      <c r="T10" s="19">
        <f t="shared" ca="1" si="11"/>
        <v>43704</v>
      </c>
      <c r="U10" s="18">
        <f t="shared" ca="1" si="14"/>
        <v>1.6434292911136295E-2</v>
      </c>
      <c r="V10" s="18">
        <f t="shared" ca="1" si="15"/>
        <v>1.4977132222959978E-2</v>
      </c>
      <c r="W10" s="18">
        <f t="shared" ca="1" si="16"/>
        <v>1.6434292911136295E-2</v>
      </c>
      <c r="X10" s="18">
        <f t="shared" ca="1" si="17"/>
        <v>1.5670125483335552E-2</v>
      </c>
      <c r="Y10" s="18">
        <f t="shared" ca="1" si="18"/>
        <v>1.6347763094314322E-2</v>
      </c>
      <c r="Z10" s="18">
        <f t="shared" ca="1" si="19"/>
        <v>2.9526026579029262E-2</v>
      </c>
      <c r="AA10" s="18">
        <f t="shared" ca="1" si="20"/>
        <v>1.6434292911136295E-2</v>
      </c>
      <c r="AB10" s="19">
        <f t="shared" ca="1" si="21"/>
        <v>43760</v>
      </c>
      <c r="AC10" s="3">
        <f ca="1">_xll.HLV5r3.Financial.Cache.GetValue(IRCurve1, AB10)</f>
        <v>0.99538846258912017</v>
      </c>
      <c r="AD10" s="17">
        <f t="shared" ca="1" si="22"/>
        <v>1.5515496094279459E-2</v>
      </c>
      <c r="AE10" s="17">
        <f t="shared" ca="1" si="23"/>
        <v>1.5073747988523567E-2</v>
      </c>
    </row>
    <row r="11" spans="1:31">
      <c r="A11" s="15">
        <f t="shared" ca="1" si="24"/>
        <v>43711</v>
      </c>
      <c r="B11" s="14">
        <f t="shared" ca="1" si="1"/>
        <v>1.7567436238140135E-2</v>
      </c>
      <c r="C11" s="14">
        <f t="shared" ca="1" si="2"/>
        <v>1.4920504709695796E-2</v>
      </c>
      <c r="D11" s="14">
        <f t="shared" ca="1" si="3"/>
        <v>1.7567436238140135E-2</v>
      </c>
      <c r="E11" s="14">
        <f t="shared" ca="1" si="4"/>
        <v>1.6510526622971717E-2</v>
      </c>
      <c r="F11" s="14">
        <f t="shared" ca="1" si="5"/>
        <v>1.7405013353427905E-2</v>
      </c>
      <c r="G11" s="14">
        <f t="shared" ca="1" si="6"/>
        <v>1.6528517392673008E-2</v>
      </c>
      <c r="H11" s="14">
        <f t="shared" ca="1" si="7"/>
        <v>1.7567436238140135E-2</v>
      </c>
      <c r="I11" s="3">
        <f ca="1"/>
        <v>0.99716741537781084</v>
      </c>
      <c r="J11" s="3">
        <f ca="1"/>
        <v>0.99741824442333482</v>
      </c>
      <c r="K11" s="3">
        <f ca="1"/>
        <v>0.99716741537781084</v>
      </c>
      <c r="L11" s="3">
        <f ca="1"/>
        <v>0.99729894783313855</v>
      </c>
      <c r="M11" s="3">
        <f ca="1"/>
        <v>0.99718230846702405</v>
      </c>
      <c r="N11" s="3">
        <f ca="1"/>
        <v>0.99491669088690349</v>
      </c>
      <c r="O11" s="3">
        <f ca="1"/>
        <v>0.99716741537781084</v>
      </c>
      <c r="P11" s="17">
        <f t="shared" ca="1" si="8"/>
        <v>0</v>
      </c>
      <c r="Q11" s="17">
        <f t="shared" ca="1" si="9"/>
        <v>1.0569096151684179E-3</v>
      </c>
      <c r="R11" s="17">
        <f t="shared" ca="1" si="10"/>
        <v>2.6469315284443386E-3</v>
      </c>
      <c r="S11" s="17">
        <f t="shared" ca="1" si="13"/>
        <v>0</v>
      </c>
      <c r="T11" s="19">
        <f t="shared" ca="1" si="11"/>
        <v>43711</v>
      </c>
      <c r="U11" s="18">
        <f t="shared" ca="1" si="14"/>
        <v>1.655289518686906E-2</v>
      </c>
      <c r="V11" s="18">
        <f t="shared" ca="1" si="15"/>
        <v>1.4975546172439959E-2</v>
      </c>
      <c r="W11" s="18">
        <f t="shared" ca="1" si="16"/>
        <v>1.655289518686906E-2</v>
      </c>
      <c r="X11" s="18">
        <f t="shared" ca="1" si="17"/>
        <v>1.5758900123169061E-2</v>
      </c>
      <c r="Y11" s="18">
        <f t="shared" ca="1" si="18"/>
        <v>1.6458698367933535E-2</v>
      </c>
      <c r="Z11" s="18">
        <f t="shared" ca="1" si="19"/>
        <v>2.8234985249450988E-2</v>
      </c>
      <c r="AA11" s="18">
        <f t="shared" ca="1" si="20"/>
        <v>1.655289518686906E-2</v>
      </c>
      <c r="AB11" s="19">
        <f t="shared" ca="1" si="21"/>
        <v>43774</v>
      </c>
      <c r="AC11" s="3">
        <f ca="1">_xll.HLV5r3.Financial.Cache.GetValue(IRCurve1, AB11)</f>
        <v>0.9947964443840126</v>
      </c>
      <c r="AD11" s="17">
        <f t="shared" ca="1" si="22"/>
        <v>1.5515496094285248E-2</v>
      </c>
      <c r="AE11" s="17">
        <f t="shared" ca="1" si="23"/>
        <v>1.512349877477074E-2</v>
      </c>
    </row>
    <row r="12" spans="1:31">
      <c r="A12" s="15">
        <f t="shared" ca="1" si="24"/>
        <v>43718</v>
      </c>
      <c r="B12" s="14">
        <f t="shared" ca="1" si="1"/>
        <v>1.7797834545061102E-2</v>
      </c>
      <c r="C12" s="14">
        <f t="shared" ca="1" si="2"/>
        <v>1.4916224205811592E-2</v>
      </c>
      <c r="D12" s="14">
        <f t="shared" ca="1" si="3"/>
        <v>1.7797834545061102E-2</v>
      </c>
      <c r="E12" s="14">
        <f t="shared" ca="1" si="4"/>
        <v>1.6682203002107036E-2</v>
      </c>
      <c r="F12" s="14">
        <f t="shared" ca="1" si="5"/>
        <v>1.7620250330874936E-2</v>
      </c>
      <c r="G12" s="14">
        <f t="shared" ca="1" si="6"/>
        <v>1.3951308170721148E-2</v>
      </c>
      <c r="H12" s="14">
        <f t="shared" ca="1" si="7"/>
        <v>1.7797834545061102E-2</v>
      </c>
      <c r="I12" s="3">
        <f ca="1"/>
        <v>0.99683050564173692</v>
      </c>
      <c r="J12" s="3">
        <f ca="1"/>
        <v>0.99713209775766942</v>
      </c>
      <c r="K12" s="3">
        <f ca="1"/>
        <v>0.99683050564173692</v>
      </c>
      <c r="L12" s="3">
        <f ca="1"/>
        <v>0.99698230759653361</v>
      </c>
      <c r="M12" s="3">
        <f ca="1"/>
        <v>0.99684851369038296</v>
      </c>
      <c r="N12" s="3">
        <f ca="1"/>
        <v>0.99459970562183853</v>
      </c>
      <c r="O12" s="3">
        <f ca="1"/>
        <v>0.99683050564173692</v>
      </c>
      <c r="P12" s="17">
        <f t="shared" ca="1" si="8"/>
        <v>0</v>
      </c>
      <c r="Q12" s="17">
        <f t="shared" ca="1" si="9"/>
        <v>1.115631542954066E-3</v>
      </c>
      <c r="R12" s="17">
        <f t="shared" ca="1" si="10"/>
        <v>2.8816103392495102E-3</v>
      </c>
      <c r="S12" s="17">
        <f t="shared" ca="1" si="13"/>
        <v>0</v>
      </c>
      <c r="T12" s="19">
        <f t="shared" ca="1" si="11"/>
        <v>43718</v>
      </c>
      <c r="U12" s="18">
        <f t="shared" ca="1" si="14"/>
        <v>1.667149394608217E-2</v>
      </c>
      <c r="V12" s="18">
        <f t="shared" ca="1" si="15"/>
        <v>1.4974248494742059E-2</v>
      </c>
      <c r="W12" s="18">
        <f t="shared" ca="1" si="16"/>
        <v>1.667149394608217E-2</v>
      </c>
      <c r="X12" s="18">
        <f t="shared" ca="1" si="17"/>
        <v>1.5847671246481638E-2</v>
      </c>
      <c r="Y12" s="18">
        <f t="shared" ca="1" si="18"/>
        <v>1.6569630564979121E-2</v>
      </c>
      <c r="Z12" s="18">
        <f t="shared" ca="1" si="19"/>
        <v>2.6943527088404064E-2</v>
      </c>
      <c r="AA12" s="18">
        <f t="shared" ca="1" si="20"/>
        <v>1.667149394608217E-2</v>
      </c>
      <c r="AB12" s="19">
        <f t="shared" ca="1" si="21"/>
        <v>43788</v>
      </c>
      <c r="AC12" s="3">
        <f ca="1">_xll.HLV5r3.Financial.Cache.GetValue(IRCurve1, AB12)</f>
        <v>0.99420477828822562</v>
      </c>
      <c r="AD12" s="17">
        <f t="shared" ca="1" si="22"/>
        <v>1.5515496094279459E-2</v>
      </c>
      <c r="AE12" s="17">
        <f t="shared" ca="1" si="23"/>
        <v>1.5163299403768192E-2</v>
      </c>
    </row>
    <row r="13" spans="1:31">
      <c r="A13" s="15">
        <f t="shared" ca="1" si="24"/>
        <v>43725</v>
      </c>
      <c r="B13" s="14">
        <f t="shared" ca="1" si="1"/>
        <v>1.8027981579282839E-2</v>
      </c>
      <c r="C13" s="14">
        <f t="shared" ca="1" si="2"/>
        <v>1.4911944929940635E-2</v>
      </c>
      <c r="D13" s="14">
        <f t="shared" ca="1" si="3"/>
        <v>1.8027981579282839E-2</v>
      </c>
      <c r="E13" s="14">
        <f t="shared" ca="1" si="4"/>
        <v>1.6853700217207952E-2</v>
      </c>
      <c r="F13" s="14">
        <f t="shared" ca="1" si="5"/>
        <v>1.7835255251064903E-2</v>
      </c>
      <c r="G13" s="14">
        <f t="shared" ca="1" si="6"/>
        <v>1.1374929925635571E-2</v>
      </c>
      <c r="H13" s="14">
        <f t="shared" ca="1" si="7"/>
        <v>1.8027981579282839E-2</v>
      </c>
      <c r="I13" s="3">
        <f ca="1"/>
        <v>0.99648917730799602</v>
      </c>
      <c r="J13" s="3">
        <f ca="1"/>
        <v>0.99684603318385934</v>
      </c>
      <c r="K13" s="3">
        <f ca="1"/>
        <v>0.99648917730799602</v>
      </c>
      <c r="L13" s="3">
        <f ca="1"/>
        <v>0.99666237493621923</v>
      </c>
      <c r="M13" s="3">
        <f ca="1"/>
        <v>0.99651059108129769</v>
      </c>
      <c r="N13" s="3">
        <f ca="1"/>
        <v>0.99433214628705757</v>
      </c>
      <c r="O13" s="3">
        <f ca="1"/>
        <v>0.99648917730799602</v>
      </c>
      <c r="P13" s="17">
        <f t="shared" ca="1" si="8"/>
        <v>0</v>
      </c>
      <c r="Q13" s="17">
        <f t="shared" ca="1" si="9"/>
        <v>1.1742813620748867E-3</v>
      </c>
      <c r="R13" s="17">
        <f t="shared" ca="1" si="10"/>
        <v>3.1160366493422041E-3</v>
      </c>
      <c r="S13" s="17">
        <f t="shared" ca="1" si="13"/>
        <v>0</v>
      </c>
      <c r="T13" s="19">
        <f t="shared" ca="1" si="11"/>
        <v>43725</v>
      </c>
      <c r="U13" s="18">
        <f t="shared" ca="1" si="14"/>
        <v>1.6790089188981956E-2</v>
      </c>
      <c r="V13" s="18">
        <f t="shared" ca="1" si="15"/>
        <v>1.4973167096659992E-2</v>
      </c>
      <c r="W13" s="18">
        <f t="shared" ca="1" si="16"/>
        <v>1.6790089188981956E-2</v>
      </c>
      <c r="X13" s="18">
        <f t="shared" ca="1" si="17"/>
        <v>1.5936438853481952E-2</v>
      </c>
      <c r="Y13" s="18">
        <f t="shared" ca="1" si="18"/>
        <v>1.6680559685620905E-2</v>
      </c>
      <c r="Z13" s="18">
        <f t="shared" ca="1" si="19"/>
        <v>2.565165182664108E-2</v>
      </c>
      <c r="AA13" s="18">
        <f t="shared" ca="1" si="20"/>
        <v>1.6790089188981956E-2</v>
      </c>
      <c r="AB13" s="19">
        <f t="shared" ca="1" si="21"/>
        <v>43802</v>
      </c>
      <c r="AC13" s="3">
        <f ca="1">_xll.HLV5r3.Financial.Cache.GetValue(IRCurve1, AB13)</f>
        <v>0.99361346409233831</v>
      </c>
      <c r="AD13" s="17">
        <f t="shared" ca="1" si="22"/>
        <v>1.5515496094279459E-2</v>
      </c>
      <c r="AE13" s="17">
        <f t="shared" ca="1" si="23"/>
        <v>1.5195863554765968E-2</v>
      </c>
    </row>
    <row r="14" spans="1:31">
      <c r="A14" s="15">
        <f t="shared" ca="1" si="24"/>
        <v>43732</v>
      </c>
      <c r="B14" s="14">
        <f t="shared" ca="1" si="1"/>
        <v>1.8257874299445236E-2</v>
      </c>
      <c r="C14" s="14">
        <f t="shared" ca="1" si="2"/>
        <v>1.4907666881752952E-2</v>
      </c>
      <c r="D14" s="14">
        <f t="shared" ca="1" si="3"/>
        <v>1.8257874299445236E-2</v>
      </c>
      <c r="E14" s="14">
        <f t="shared" ca="1" si="4"/>
        <v>1.702501658598524E-2</v>
      </c>
      <c r="F14" s="14">
        <f t="shared" ca="1" si="5"/>
        <v>1.8050025459720533E-2</v>
      </c>
      <c r="G14" s="14">
        <f t="shared" ca="1" si="6"/>
        <v>8.798998722155631E-3</v>
      </c>
      <c r="H14" s="14">
        <f t="shared" ca="1" si="7"/>
        <v>1.8257874299445236E-2</v>
      </c>
      <c r="I14" s="3">
        <f ca="1"/>
        <v>0.99614343519551662</v>
      </c>
      <c r="J14" s="3">
        <f ca="1"/>
        <v>0.99656005067835363</v>
      </c>
      <c r="K14" s="3">
        <f ca="1"/>
        <v>0.99614343519551662</v>
      </c>
      <c r="L14" s="3">
        <f ca="1"/>
        <v>0.99633915328821798</v>
      </c>
      <c r="M14" s="3">
        <f ca="1"/>
        <v>0.99616854509018138</v>
      </c>
      <c r="N14" s="3">
        <f ca="1"/>
        <v>0.99411399694601799</v>
      </c>
      <c r="O14" s="3">
        <f ca="1"/>
        <v>0.99614343519551662</v>
      </c>
      <c r="P14" s="17">
        <f t="shared" ca="1" si="8"/>
        <v>0</v>
      </c>
      <c r="Q14" s="17">
        <f t="shared" ca="1" si="9"/>
        <v>1.2328577134599963E-3</v>
      </c>
      <c r="R14" s="17">
        <f t="shared" ca="1" si="10"/>
        <v>3.3502074176922844E-3</v>
      </c>
      <c r="S14" s="17">
        <f t="shared" ca="1" si="13"/>
        <v>0</v>
      </c>
      <c r="T14" s="19">
        <f t="shared" ca="1" si="11"/>
        <v>43732</v>
      </c>
      <c r="U14" s="18">
        <f t="shared" ca="1" si="14"/>
        <v>1.6908680915778105E-2</v>
      </c>
      <c r="V14" s="18">
        <f t="shared" ca="1" si="15"/>
        <v>1.4972252067514197E-2</v>
      </c>
      <c r="W14" s="18">
        <f t="shared" ca="1" si="16"/>
        <v>1.6908680915778105E-2</v>
      </c>
      <c r="X14" s="18">
        <f t="shared" ca="1" si="17"/>
        <v>1.6025202944379261E-2</v>
      </c>
      <c r="Y14" s="18">
        <f t="shared" ca="1" si="18"/>
        <v>1.679148573003186E-2</v>
      </c>
      <c r="Z14" s="18">
        <f t="shared" ca="1" si="19"/>
        <v>2.4359359194653072E-2</v>
      </c>
      <c r="AA14" s="18">
        <f t="shared" ca="1" si="20"/>
        <v>1.6908680915778105E-2</v>
      </c>
      <c r="AB14" s="19">
        <f t="shared" ca="1" si="21"/>
        <v>43816</v>
      </c>
      <c r="AC14" s="3">
        <f ca="1">_xll.HLV5r3.Financial.Cache.GetValue(IRCurve1, AB14)</f>
        <v>0.99302250158705418</v>
      </c>
      <c r="AD14" s="17">
        <f t="shared" ca="1" si="22"/>
        <v>1.5515496094279459E-2</v>
      </c>
      <c r="AE14" s="17">
        <f t="shared" ca="1" si="23"/>
        <v>1.5223000347264291E-2</v>
      </c>
    </row>
    <row r="15" spans="1:31">
      <c r="A15" s="15">
        <f t="shared" ca="1" si="24"/>
        <v>43739</v>
      </c>
      <c r="B15" s="14">
        <f t="shared" ca="1" si="1"/>
        <v>1.8262426814637283E-2</v>
      </c>
      <c r="C15" s="14">
        <f t="shared" ca="1" si="2"/>
        <v>1.5294391878234132E-2</v>
      </c>
      <c r="D15" s="14">
        <f t="shared" ca="1" si="3"/>
        <v>1.8523554313935993E-2</v>
      </c>
      <c r="E15" s="14">
        <f t="shared" ca="1" si="4"/>
        <v>1.7202339848525879E-2</v>
      </c>
      <c r="F15" s="14">
        <f t="shared" ca="1" si="5"/>
        <v>1.8264558307612581E-2</v>
      </c>
      <c r="G15" s="14">
        <f t="shared" ca="1" si="6"/>
        <v>1.6638763057347239E-2</v>
      </c>
      <c r="H15" s="14">
        <f t="shared" ca="1" si="7"/>
        <v>1.8262426813931025E-2</v>
      </c>
      <c r="I15" s="3">
        <f ca="1"/>
        <v>0.99579328418155466</v>
      </c>
      <c r="J15" s="3">
        <f ca="1"/>
        <v>0.99627415021760768</v>
      </c>
      <c r="K15" s="3">
        <f ca="1"/>
        <v>0.99579328418155466</v>
      </c>
      <c r="L15" s="3">
        <f ca="1"/>
        <v>0.99601264612081553</v>
      </c>
      <c r="M15" s="3">
        <f ca="1"/>
        <v>0.99582238021835112</v>
      </c>
      <c r="N15" s="3">
        <f ca="1"/>
        <v>0.99394524902531911</v>
      </c>
      <c r="O15" s="3">
        <f ca="1"/>
        <v>0.99579328418155466</v>
      </c>
      <c r="P15" s="17">
        <f t="shared" ca="1" si="8"/>
        <v>2.611274992987099E-4</v>
      </c>
      <c r="Q15" s="17">
        <f t="shared" ca="1" si="9"/>
        <v>1.0600869661114044E-3</v>
      </c>
      <c r="R15" s="17">
        <f t="shared" ca="1" si="10"/>
        <v>2.9680349364031508E-3</v>
      </c>
      <c r="S15" s="17">
        <f t="shared" ca="1" si="13"/>
        <v>-5.0681681074138396E-12</v>
      </c>
      <c r="T15" s="19">
        <f t="shared" ca="1" si="11"/>
        <v>43739</v>
      </c>
      <c r="U15" s="18">
        <f t="shared" ca="1" si="14"/>
        <v>1.7011118145721635E-2</v>
      </c>
      <c r="V15" s="18">
        <f t="shared" ca="1" si="15"/>
        <v>1.4999509055581122E-2</v>
      </c>
      <c r="W15" s="18">
        <f t="shared" ca="1" si="16"/>
        <v>1.7029855542332106E-2</v>
      </c>
      <c r="X15" s="18">
        <f t="shared" ca="1" si="17"/>
        <v>1.6114407537668719E-2</v>
      </c>
      <c r="Y15" s="18">
        <f t="shared" ca="1" si="18"/>
        <v>1.6902408698381017E-2</v>
      </c>
      <c r="Z15" s="18">
        <f t="shared" ca="1" si="19"/>
        <v>2.3815319826822157E-2</v>
      </c>
      <c r="AA15" s="18">
        <f t="shared" ca="1" si="20"/>
        <v>1.7011118145670953E-2</v>
      </c>
      <c r="AB15" s="19">
        <f t="shared" ca="1" si="21"/>
        <v>43830</v>
      </c>
      <c r="AC15" s="3">
        <f ca="1">_xll.HLV5r3.Financial.Cache.GetValue(IRCurve1, AB15)</f>
        <v>0.99243189056320147</v>
      </c>
      <c r="AD15" s="17">
        <f t="shared" ca="1" si="22"/>
        <v>1.5515496094279459E-2</v>
      </c>
      <c r="AE15" s="17">
        <f t="shared" ca="1" si="23"/>
        <v>1.5245962248609086E-2</v>
      </c>
    </row>
    <row r="16" spans="1:31">
      <c r="A16" s="15">
        <f t="shared" ca="1" si="24"/>
        <v>43746</v>
      </c>
      <c r="B16" s="14">
        <f t="shared" ca="1" si="1"/>
        <v>1.8363405286706547E-2</v>
      </c>
      <c r="C16" s="14">
        <f t="shared" ca="1" si="2"/>
        <v>1.5446242850778606E-2</v>
      </c>
      <c r="D16" s="14">
        <f t="shared" ca="1" si="3"/>
        <v>1.8773508288961342E-2</v>
      </c>
      <c r="E16" s="14">
        <f t="shared" ca="1" si="4"/>
        <v>1.7376836497409256E-2</v>
      </c>
      <c r="F16" s="14">
        <f t="shared" ca="1" si="5"/>
        <v>1.7539724241485661E-2</v>
      </c>
      <c r="G16" s="14">
        <f t="shared" ca="1" si="6"/>
        <v>2.00133953157648E-2</v>
      </c>
      <c r="H16" s="14">
        <f t="shared" ca="1" si="7"/>
        <v>1.8363405285618212E-2</v>
      </c>
      <c r="I16" s="3">
        <f ca="1"/>
        <v>0.99544304585908217</v>
      </c>
      <c r="J16" s="3">
        <f ca="1"/>
        <v>0.9959808331130936</v>
      </c>
      <c r="K16" s="3">
        <f ca="1"/>
        <v>0.99543803793443808</v>
      </c>
      <c r="L16" s="3">
        <f ca="1"/>
        <v>0.99568273823330955</v>
      </c>
      <c r="M16" s="3">
        <f ca="1"/>
        <v>0.99547210101793115</v>
      </c>
      <c r="N16" s="3">
        <f ca="1"/>
        <v>0.99362614945983574</v>
      </c>
      <c r="O16" s="3">
        <f ca="1"/>
        <v>0.99544304585909571</v>
      </c>
      <c r="P16" s="17">
        <f t="shared" ca="1" si="8"/>
        <v>4.1010300225479551E-4</v>
      </c>
      <c r="Q16" s="17">
        <f t="shared" ca="1" si="9"/>
        <v>9.8656878929729089E-4</v>
      </c>
      <c r="R16" s="17">
        <f t="shared" ca="1" si="10"/>
        <v>2.9171624359279405E-3</v>
      </c>
      <c r="S16" s="17">
        <f t="shared" ca="1" si="13"/>
        <v>-1.202336841199525E-11</v>
      </c>
      <c r="T16" s="19">
        <f t="shared" ca="1" si="11"/>
        <v>43746</v>
      </c>
      <c r="U16" s="18">
        <f t="shared" ca="1" si="14"/>
        <v>1.7107092507182432E-2</v>
      </c>
      <c r="V16" s="18">
        <f t="shared" ca="1" si="15"/>
        <v>1.5033600530111076E-2</v>
      </c>
      <c r="W16" s="18">
        <f t="shared" ca="1" si="16"/>
        <v>1.7152062259047147E-2</v>
      </c>
      <c r="X16" s="18">
        <f t="shared" ca="1" si="17"/>
        <v>1.6203787262173502E-2</v>
      </c>
      <c r="Y16" s="18">
        <f t="shared" ca="1" si="18"/>
        <v>1.6950413527335853E-2</v>
      </c>
      <c r="Z16" s="18">
        <f t="shared" ca="1" si="19"/>
        <v>2.3570676316808391E-2</v>
      </c>
      <c r="AA16" s="18">
        <f t="shared" ca="1" si="20"/>
        <v>1.7107092507062199E-2</v>
      </c>
      <c r="AB16" s="19">
        <f t="shared" ca="1" si="21"/>
        <v>43844</v>
      </c>
      <c r="AC16" s="3">
        <f ca="1">_xll.HLV5r3.Financial.Cache.GetValue(IRCurve1, AB16)</f>
        <v>0.99181171700381321</v>
      </c>
      <c r="AD16" s="17">
        <f t="shared" ca="1" si="22"/>
        <v>1.6302298488997429E-2</v>
      </c>
      <c r="AE16" s="17">
        <f t="shared" ca="1" si="23"/>
        <v>1.5321848246510285E-2</v>
      </c>
    </row>
    <row r="17" spans="1:31">
      <c r="A17" s="15">
        <f t="shared" ca="1" si="24"/>
        <v>43753</v>
      </c>
      <c r="B17" s="14">
        <f t="shared" ca="1" si="1"/>
        <v>1.8547810396407786E-2</v>
      </c>
      <c r="C17" s="14">
        <f t="shared" ca="1" si="2"/>
        <v>1.5441648756407331E-2</v>
      </c>
      <c r="D17" s="14">
        <f t="shared" ca="1" si="3"/>
        <v>1.9009803345440241E-2</v>
      </c>
      <c r="E17" s="14">
        <f t="shared" ca="1" si="4"/>
        <v>1.7548852089263361E-2</v>
      </c>
      <c r="F17" s="14">
        <f t="shared" ca="1" si="5"/>
        <v>1.7629298521244587E-2</v>
      </c>
      <c r="G17" s="14">
        <f t="shared" ca="1" si="6"/>
        <v>1.9519631685163526E-2</v>
      </c>
      <c r="H17" s="14">
        <f t="shared" ca="1" si="7"/>
        <v>1.8547810395174724E-2</v>
      </c>
      <c r="I17" s="3">
        <f ca="1"/>
        <v>0.99509087096317272</v>
      </c>
      <c r="J17" s="3">
        <f ca="1"/>
        <v>0.99568460379814716</v>
      </c>
      <c r="K17" s="3">
        <f ca="1"/>
        <v>0.9950779980494443</v>
      </c>
      <c r="L17" s="3">
        <f ca="1"/>
        <v>0.9953494838347291</v>
      </c>
      <c r="M17" s="3">
        <f ca="1"/>
        <v>0.99513572274480677</v>
      </c>
      <c r="N17" s="3">
        <f ca="1"/>
        <v>0.9932423309195334</v>
      </c>
      <c r="O17" s="3">
        <f ca="1"/>
        <v>0.99509087096320714</v>
      </c>
      <c r="P17" s="17">
        <f t="shared" ca="1" si="8"/>
        <v>4.6199294903245466E-4</v>
      </c>
      <c r="Q17" s="17">
        <f t="shared" ca="1" si="9"/>
        <v>9.9895830714442566E-4</v>
      </c>
      <c r="R17" s="17">
        <f t="shared" ca="1" si="10"/>
        <v>3.1061616400004551E-3</v>
      </c>
      <c r="S17" s="17">
        <f t="shared" ca="1" si="13"/>
        <v>-1.9022630692866471E-11</v>
      </c>
      <c r="T17" s="19">
        <f t="shared" ca="1" si="11"/>
        <v>43753</v>
      </c>
      <c r="U17" s="18">
        <f t="shared" ca="1" si="14"/>
        <v>1.720306456592911E-2</v>
      </c>
      <c r="V17" s="18">
        <f t="shared" ca="1" si="15"/>
        <v>1.5063430570324715E-2</v>
      </c>
      <c r="W17" s="18">
        <f t="shared" ca="1" si="16"/>
        <v>1.7274266673048159E-2</v>
      </c>
      <c r="X17" s="18">
        <f t="shared" ca="1" si="17"/>
        <v>1.6293164683965571E-2</v>
      </c>
      <c r="Y17" s="18">
        <f t="shared" ca="1" si="18"/>
        <v>1.699841778018172E-2</v>
      </c>
      <c r="Z17" s="18">
        <f t="shared" ca="1" si="19"/>
        <v>2.3326017843266739E-2</v>
      </c>
      <c r="AA17" s="18">
        <f t="shared" ca="1" si="20"/>
        <v>1.7203064565738883E-2</v>
      </c>
      <c r="AB17" s="19">
        <f t="shared" ca="1" si="21"/>
        <v>43858</v>
      </c>
      <c r="AC17" s="3">
        <f ca="1">_xll.HLV5r3.Financial.Cache.GetValue(IRCurve1, AB17)</f>
        <v>0.99118377793606049</v>
      </c>
      <c r="AD17" s="17">
        <f t="shared" ca="1" si="22"/>
        <v>1.6516885078782479E-2</v>
      </c>
      <c r="AE17" s="17">
        <f t="shared" ca="1" si="23"/>
        <v>1.5401922677803319E-2</v>
      </c>
    </row>
    <row r="18" spans="1:31">
      <c r="A18" s="15">
        <f t="shared" ca="1" si="24"/>
        <v>43760</v>
      </c>
      <c r="B18" s="14">
        <f t="shared" ca="1" si="1"/>
        <v>1.8732006214231229E-2</v>
      </c>
      <c r="C18" s="14">
        <f t="shared" ca="1" si="2"/>
        <v>1.5437056028435831E-2</v>
      </c>
      <c r="D18" s="14">
        <f t="shared" ca="1" si="3"/>
        <v>1.9245826809695825E-2</v>
      </c>
      <c r="E18" s="14">
        <f t="shared" ca="1" si="4"/>
        <v>1.7720682369873182E-2</v>
      </c>
      <c r="F18" s="14">
        <f t="shared" ca="1" si="5"/>
        <v>1.7718775746067679E-2</v>
      </c>
      <c r="G18" s="14">
        <f t="shared" ca="1" si="6"/>
        <v>1.9026376007438044E-2</v>
      </c>
      <c r="H18" s="14">
        <f t="shared" ca="1" si="7"/>
        <v>1.8732006212876597E-2</v>
      </c>
      <c r="I18" s="3">
        <f ca="1"/>
        <v>0.99473515953091285</v>
      </c>
      <c r="J18" s="3">
        <f ca="1"/>
        <v>0.99538846258912017</v>
      </c>
      <c r="K18" s="3">
        <f ca="1"/>
        <v>0.99471342647843586</v>
      </c>
      <c r="L18" s="3">
        <f ca="1"/>
        <v>0.9950129305069898</v>
      </c>
      <c r="M18" s="3">
        <f ca="1"/>
        <v>0.9947976266087829</v>
      </c>
      <c r="N18" s="3">
        <f ca="1"/>
        <v>0.99286798181872205</v>
      </c>
      <c r="O18" s="3">
        <f ca="1"/>
        <v>0.99473515953097091</v>
      </c>
      <c r="P18" s="17">
        <f t="shared" ca="1" si="8"/>
        <v>5.1382059546459594E-4</v>
      </c>
      <c r="Q18" s="17">
        <f t="shared" ca="1" si="9"/>
        <v>1.0113238443580468E-3</v>
      </c>
      <c r="R18" s="17">
        <f t="shared" ca="1" si="10"/>
        <v>3.2949501857953978E-3</v>
      </c>
      <c r="S18" s="17">
        <f t="shared" ca="1" si="13"/>
        <v>-2.5924054569692601E-11</v>
      </c>
      <c r="T18" s="19">
        <f t="shared" ca="1" si="11"/>
        <v>43760</v>
      </c>
      <c r="U18" s="18">
        <f t="shared" ca="1" si="14"/>
        <v>1.7299034322072093E-2</v>
      </c>
      <c r="V18" s="18">
        <f t="shared" ref="V18:V81" ca="1" si="25">-LN(J19)*365/($A19-$A$2)</f>
        <v>1.5089751194042716E-2</v>
      </c>
      <c r="W18" s="18">
        <f t="shared" ref="W18:W81" ca="1" si="26">-LN(K19)*365/($A19-$A$2)</f>
        <v>1.7396468784446055E-2</v>
      </c>
      <c r="X18" s="18">
        <f t="shared" ref="X18:X81" ca="1" si="27">-LN(L19)*365/($A19-$A$2)</f>
        <v>1.6382539803153337E-2</v>
      </c>
      <c r="Y18" s="18">
        <f t="shared" ref="Y18:Y81" ca="1" si="28">-LN(M19)*365/($A19-$A$2)</f>
        <v>1.7046421456932352E-2</v>
      </c>
      <c r="Z18" s="18">
        <f t="shared" ca="1" si="19"/>
        <v>2.3081344404368615E-2</v>
      </c>
      <c r="AA18" s="18">
        <f t="shared" ca="1" si="20"/>
        <v>1.7299034321812852E-2</v>
      </c>
      <c r="AB18" s="19">
        <f t="shared" ca="1" si="21"/>
        <v>43872</v>
      </c>
      <c r="AC18" s="3">
        <f ca="1">_xll.HLV5r3.Financial.Cache.GetValue(IRCurve1, AB18)</f>
        <v>0.99055623643113766</v>
      </c>
      <c r="AD18" s="17">
        <f t="shared" ca="1" si="22"/>
        <v>1.6516885078782479E-2</v>
      </c>
      <c r="AE18" s="17">
        <f t="shared" ca="1" si="23"/>
        <v>1.5471987805184545E-2</v>
      </c>
    </row>
    <row r="19" spans="1:31">
      <c r="A19" s="15">
        <f t="shared" ca="1" si="24"/>
        <v>43767</v>
      </c>
      <c r="B19" s="14">
        <f t="shared" ca="1" si="1"/>
        <v>1.8915990789879173E-2</v>
      </c>
      <c r="C19" s="14">
        <f t="shared" ca="1" si="2"/>
        <v>1.5432464666458867E-2</v>
      </c>
      <c r="D19" s="14">
        <f t="shared" ca="1" si="3"/>
        <v>1.9481575472110126E-2</v>
      </c>
      <c r="E19" s="14">
        <f t="shared" ca="1" si="4"/>
        <v>1.7892325643200566E-2</v>
      </c>
      <c r="F19" s="14">
        <f t="shared" ca="1" si="5"/>
        <v>1.7808155456717767E-2</v>
      </c>
      <c r="G19" s="14">
        <f t="shared" ca="1" si="6"/>
        <v>1.8533614244932557E-2</v>
      </c>
      <c r="H19" s="14">
        <f t="shared" ca="1" si="7"/>
        <v>1.8915990788356658E-2</v>
      </c>
      <c r="I19" s="3">
        <f ca="1"/>
        <v>0.99437591557611937</v>
      </c>
      <c r="J19" s="3">
        <f ca="1"/>
        <v>0.9950924094598077</v>
      </c>
      <c r="K19" s="3">
        <f ca="1"/>
        <v>0.99434432843003073</v>
      </c>
      <c r="L19" s="3">
        <f ca="1"/>
        <v>0.99467308180400593</v>
      </c>
      <c r="M19" s="3">
        <f ca="1"/>
        <v>0.99445781447118708</v>
      </c>
      <c r="N19" s="3">
        <f ca="1"/>
        <v>0.99250309241583967</v>
      </c>
      <c r="O19" s="3">
        <f ca="1"/>
        <v>0.99437591557620342</v>
      </c>
      <c r="P19" s="17">
        <f t="shared" ca="1" si="8"/>
        <v>5.6558468223095321E-4</v>
      </c>
      <c r="Q19" s="17">
        <f t="shared" ca="1" si="9"/>
        <v>1.0236651466786068E-3</v>
      </c>
      <c r="R19" s="17">
        <f t="shared" ca="1" si="10"/>
        <v>3.4835261234203059E-3</v>
      </c>
      <c r="S19" s="17">
        <f t="shared" ca="1" si="13"/>
        <v>-3.3002073296373169E-11</v>
      </c>
      <c r="T19" s="19">
        <f t="shared" ca="1" si="11"/>
        <v>43767</v>
      </c>
      <c r="U19" s="18">
        <f t="shared" ca="1" si="14"/>
        <v>1.7395001775722608E-2</v>
      </c>
      <c r="V19" s="18">
        <f t="shared" ca="1" si="25"/>
        <v>1.5113147304014564E-2</v>
      </c>
      <c r="W19" s="18">
        <f t="shared" ca="1" si="26"/>
        <v>1.7518668593350734E-2</v>
      </c>
      <c r="X19" s="18">
        <f t="shared" ca="1" si="27"/>
        <v>1.6471912619848057E-2</v>
      </c>
      <c r="Y19" s="18">
        <f t="shared" ca="1" si="28"/>
        <v>1.7094424557601753E-2</v>
      </c>
      <c r="Z19" s="18">
        <f t="shared" ca="1" si="19"/>
        <v>2.2836655998282173E-2</v>
      </c>
      <c r="AA19" s="18">
        <f t="shared" ca="1" si="20"/>
        <v>1.7395001775392587E-2</v>
      </c>
      <c r="AB19" s="19">
        <f t="shared" ca="1" si="21"/>
        <v>43886</v>
      </c>
      <c r="AC19" s="3">
        <f ca="1">_xll.HLV5r3.Financial.Cache.GetValue(IRCurve1, AB19)</f>
        <v>0.98992909223733838</v>
      </c>
      <c r="AD19" s="17">
        <f t="shared" ca="1" si="22"/>
        <v>1.6516885078776689E-2</v>
      </c>
      <c r="AE19" s="17">
        <f t="shared" ca="1" si="23"/>
        <v>1.5533809976403174E-2</v>
      </c>
    </row>
    <row r="20" spans="1:31">
      <c r="A20" s="15">
        <f t="shared" ca="1" si="24"/>
        <v>43774</v>
      </c>
      <c r="B20" s="14">
        <f t="shared" ca="1" si="1"/>
        <v>1.9099762176955717E-2</v>
      </c>
      <c r="C20" s="14">
        <f t="shared" ca="1" si="2"/>
        <v>1.5427874670053847E-2</v>
      </c>
      <c r="D20" s="14">
        <f t="shared" ca="1" si="3"/>
        <v>1.9717046129606768E-2</v>
      </c>
      <c r="E20" s="14">
        <f t="shared" ca="1" si="4"/>
        <v>1.8063780216426056E-2</v>
      </c>
      <c r="F20" s="14">
        <f t="shared" ca="1" si="5"/>
        <v>1.7897437194860762E-2</v>
      </c>
      <c r="G20" s="14">
        <f t="shared" ca="1" si="6"/>
        <v>1.8041332381190656E-2</v>
      </c>
      <c r="H20" s="14">
        <f t="shared" ca="1" si="7"/>
        <v>1.9099762175311636E-2</v>
      </c>
      <c r="I20" s="3">
        <f ca="1"/>
        <v>0.9940131431500121</v>
      </c>
      <c r="J20" s="3">
        <f ca="1"/>
        <v>0.9947964443840126</v>
      </c>
      <c r="K20" s="3">
        <f ca="1"/>
        <v>0.99397070917440122</v>
      </c>
      <c r="L20" s="3">
        <f ca="1"/>
        <v>0.99432994131221852</v>
      </c>
      <c r="M20" s="3">
        <f ca="1"/>
        <v>0.99411628820215414</v>
      </c>
      <c r="N20" s="3">
        <f ca="1"/>
        <v>0.9921476532385396</v>
      </c>
      <c r="O20" s="3">
        <f ca="1"/>
        <v>0.99401314315012534</v>
      </c>
      <c r="P20" s="17">
        <f t="shared" ca="1" si="8"/>
        <v>6.1728395265105152E-4</v>
      </c>
      <c r="Q20" s="17">
        <f t="shared" ca="1" si="9"/>
        <v>1.0359819605296611E-3</v>
      </c>
      <c r="R20" s="17">
        <f t="shared" ca="1" si="10"/>
        <v>3.6718875069018699E-3</v>
      </c>
      <c r="S20" s="17">
        <f t="shared" ca="1" si="13"/>
        <v>-3.9985029176570208E-11</v>
      </c>
      <c r="T20" s="19">
        <f t="shared" ca="1" si="11"/>
        <v>43774</v>
      </c>
      <c r="U20" s="18">
        <f t="shared" ca="1" si="14"/>
        <v>1.7490966926989458E-2</v>
      </c>
      <c r="V20" s="18">
        <f t="shared" ca="1" si="25"/>
        <v>1.5134080665567928E-2</v>
      </c>
      <c r="W20" s="18">
        <f t="shared" ca="1" si="26"/>
        <v>1.7640866099872098E-2</v>
      </c>
      <c r="X20" s="18">
        <f t="shared" ca="1" si="27"/>
        <v>1.6561283134159929E-2</v>
      </c>
      <c r="Y20" s="18">
        <f t="shared" ca="1" si="28"/>
        <v>1.7142427082204689E-2</v>
      </c>
      <c r="Z20" s="18">
        <f t="shared" ca="1" si="19"/>
        <v>2.2591952623174802E-2</v>
      </c>
      <c r="AA20" s="18">
        <f t="shared" ca="1" si="20"/>
        <v>1.7490966926589607E-2</v>
      </c>
      <c r="AB20" s="19">
        <f t="shared" ca="1" si="21"/>
        <v>43900</v>
      </c>
      <c r="AC20" s="3">
        <f ca="1">_xll.HLV5r3.Financial.Cache.GetValue(IRCurve1, AB20)</f>
        <v>0.98930234510311554</v>
      </c>
      <c r="AD20" s="17">
        <f t="shared" ca="1" si="22"/>
        <v>1.6516885078782479E-2</v>
      </c>
      <c r="AE20" s="17">
        <f t="shared" ca="1" si="23"/>
        <v>1.5588763017486606E-2</v>
      </c>
    </row>
    <row r="21" spans="1:31">
      <c r="A21" s="15">
        <f t="shared" ca="1" si="24"/>
        <v>43781</v>
      </c>
      <c r="B21" s="14">
        <f t="shared" ca="1" si="1"/>
        <v>1.9283318433146217E-2</v>
      </c>
      <c r="C21" s="14">
        <f t="shared" ca="1" si="2"/>
        <v>1.5423286038838691E-2</v>
      </c>
      <c r="D21" s="14">
        <f t="shared" ca="1" si="3"/>
        <v>1.9952235585732021E-2</v>
      </c>
      <c r="E21" s="14">
        <f t="shared" ca="1" si="4"/>
        <v>1.8235044400058884E-2</v>
      </c>
      <c r="F21" s="14">
        <f t="shared" ca="1" si="5"/>
        <v>1.7986620502984624E-2</v>
      </c>
      <c r="G21" s="14">
        <f t="shared" ca="1" si="6"/>
        <v>1.7549516420341686E-2</v>
      </c>
      <c r="H21" s="14">
        <f t="shared" ca="1" si="7"/>
        <v>1.9283318431363199E-2</v>
      </c>
      <c r="I21" s="3">
        <f ca="1"/>
        <v>0.99364684634113898</v>
      </c>
      <c r="J21" s="3">
        <f ca="1"/>
        <v>0.99450056733554582</v>
      </c>
      <c r="K21" s="3">
        <f ca="1"/>
        <v>0.99359257404314849</v>
      </c>
      <c r="L21" s="3">
        <f ca="1"/>
        <v>0.99398351265053364</v>
      </c>
      <c r="M21" s="3">
        <f ca="1"/>
        <v>0.99377304968060887</v>
      </c>
      <c r="N21" s="3">
        <f ca="1"/>
        <v>0.99180165508328388</v>
      </c>
      <c r="O21" s="3">
        <f ca="1"/>
        <v>0.99364684634128375</v>
      </c>
      <c r="P21" s="17">
        <f t="shared" ca="1" si="8"/>
        <v>6.6891715258580314E-4</v>
      </c>
      <c r="Q21" s="17">
        <f t="shared" ca="1" si="9"/>
        <v>1.0482740330873333E-3</v>
      </c>
      <c r="R21" s="17">
        <f t="shared" ca="1" si="10"/>
        <v>3.860032394307527E-3</v>
      </c>
      <c r="S21" s="17">
        <f t="shared" ca="1" si="13"/>
        <v>-4.697527089536635E-11</v>
      </c>
      <c r="T21" s="19">
        <f t="shared" ca="1" si="11"/>
        <v>43781</v>
      </c>
      <c r="U21" s="18">
        <f t="shared" ca="1" si="14"/>
        <v>1.7586929775984039E-2</v>
      </c>
      <c r="V21" s="18">
        <f t="shared" ca="1" si="25"/>
        <v>1.5152920690966161E-2</v>
      </c>
      <c r="W21" s="18">
        <f t="shared" ca="1" si="26"/>
        <v>1.7763061304121142E-2</v>
      </c>
      <c r="X21" s="18">
        <f t="shared" ca="1" si="27"/>
        <v>1.6650651346199481E-2</v>
      </c>
      <c r="Y21" s="18">
        <f t="shared" ca="1" si="28"/>
        <v>1.719042903075273E-2</v>
      </c>
      <c r="Z21" s="18">
        <f t="shared" ca="1" si="19"/>
        <v>2.2347234277217368E-2</v>
      </c>
      <c r="AA21" s="18">
        <f t="shared" ca="1" si="20"/>
        <v>1.7586929775514286E-2</v>
      </c>
      <c r="AB21" s="19">
        <f t="shared" ca="1" si="21"/>
        <v>43914</v>
      </c>
      <c r="AC21" s="3">
        <f ca="1">_xll.HLV5r3.Financial.Cache.GetValue(IRCurve1, AB21)</f>
        <v>0.98867599477708168</v>
      </c>
      <c r="AD21" s="17">
        <f t="shared" ca="1" si="22"/>
        <v>1.6516885078782479E-2</v>
      </c>
      <c r="AE21" s="17">
        <f t="shared" ca="1" si="23"/>
        <v>1.563793152792961E-2</v>
      </c>
    </row>
    <row r="22" spans="1:31">
      <c r="A22" s="15">
        <f t="shared" ca="1" si="24"/>
        <v>43788</v>
      </c>
      <c r="B22" s="14">
        <f t="shared" ca="1" si="1"/>
        <v>1.9466657620095727E-2</v>
      </c>
      <c r="C22" s="14">
        <f t="shared" ca="1" si="2"/>
        <v>1.5418698772390802E-2</v>
      </c>
      <c r="D22" s="14">
        <f t="shared" ca="1" si="3"/>
        <v>2.0187140650677931E-2</v>
      </c>
      <c r="E22" s="14">
        <f t="shared" ca="1" si="4"/>
        <v>1.8406116507919599E-2</v>
      </c>
      <c r="F22" s="14">
        <f t="shared" ca="1" si="5"/>
        <v>1.8075704924601959E-2</v>
      </c>
      <c r="G22" s="14">
        <f t="shared" ca="1" si="6"/>
        <v>1.7058152386197661E-2</v>
      </c>
      <c r="H22" s="14">
        <f t="shared" ca="1" si="7"/>
        <v>1.9466657618179561E-2</v>
      </c>
      <c r="I22" s="3">
        <f ca="1"/>
        <v>0.99327702927529782</v>
      </c>
      <c r="J22" s="3">
        <f ca="1"/>
        <v>0.99420477828822562</v>
      </c>
      <c r="K22" s="3">
        <f ca="1"/>
        <v>0.99320992842917555</v>
      </c>
      <c r="L22" s="3">
        <f ca="1"/>
        <v>0.99363379947025854</v>
      </c>
      <c r="M22" s="3">
        <f ca="1"/>
        <v>0.99342810079425026</v>
      </c>
      <c r="N22" s="3">
        <f ca="1"/>
        <v>0.99146508901494856</v>
      </c>
      <c r="O22" s="3">
        <f ca="1"/>
        <v>0.99327702927547679</v>
      </c>
      <c r="P22" s="17">
        <f t="shared" ca="1" si="8"/>
        <v>7.2048303058220436E-4</v>
      </c>
      <c r="Q22" s="17">
        <f t="shared" ca="1" si="9"/>
        <v>1.0605411121761277E-3</v>
      </c>
      <c r="R22" s="17">
        <f t="shared" ca="1" si="10"/>
        <v>4.0479588477049244E-3</v>
      </c>
      <c r="S22" s="17">
        <f t="shared" ca="1" si="13"/>
        <v>-5.3945042877145966E-11</v>
      </c>
      <c r="T22" s="19">
        <f t="shared" ca="1" si="11"/>
        <v>43788</v>
      </c>
      <c r="U22" s="18">
        <f t="shared" ca="1" si="14"/>
        <v>1.7682890322816499E-2</v>
      </c>
      <c r="V22" s="18">
        <f t="shared" ca="1" si="25"/>
        <v>1.5169966428231185E-2</v>
      </c>
      <c r="W22" s="18">
        <f t="shared" ca="1" si="26"/>
        <v>1.7885254206208422E-2</v>
      </c>
      <c r="X22" s="18">
        <f t="shared" ca="1" si="27"/>
        <v>1.6740017256076437E-2</v>
      </c>
      <c r="Y22" s="18">
        <f t="shared" ca="1" si="28"/>
        <v>1.7238430403261007E-2</v>
      </c>
      <c r="Z22" s="18">
        <f t="shared" ca="1" si="19"/>
        <v>2.2102500958575508E-2</v>
      </c>
      <c r="AA22" s="18">
        <f t="shared" ca="1" si="20"/>
        <v>1.7682890322277049E-2</v>
      </c>
      <c r="AB22" s="19">
        <f t="shared" ca="1" si="21"/>
        <v>43928</v>
      </c>
      <c r="AC22" s="3">
        <f ca="1">_xll.HLV5r3.Financial.Cache.GetValue(IRCurve1, AB22)</f>
        <v>0.98805004100800831</v>
      </c>
      <c r="AD22" s="17">
        <f t="shared" ca="1" si="22"/>
        <v>1.6516885078782479E-2</v>
      </c>
      <c r="AE22" s="17">
        <f t="shared" ca="1" si="23"/>
        <v>1.5682183187328239E-2</v>
      </c>
    </row>
    <row r="23" spans="1:31">
      <c r="A23" s="15">
        <f t="shared" ca="1" si="24"/>
        <v>43795</v>
      </c>
      <c r="B23" s="14">
        <f t="shared" ca="1" si="1"/>
        <v>1.9649777803547912E-2</v>
      </c>
      <c r="C23" s="14">
        <f t="shared" ca="1" si="2"/>
        <v>1.541411287030495E-2</v>
      </c>
      <c r="D23" s="14">
        <f t="shared" ca="1" si="3"/>
        <v>2.0421758141380777E-2</v>
      </c>
      <c r="E23" s="14">
        <f t="shared" ca="1" si="4"/>
        <v>1.8576994857244272E-2</v>
      </c>
      <c r="F23" s="14">
        <f t="shared" ca="1" si="5"/>
        <v>1.8164690004041639E-2</v>
      </c>
      <c r="G23" s="14">
        <f t="shared" ca="1" si="6"/>
        <v>1.6567226321940662E-2</v>
      </c>
      <c r="H23" s="14">
        <f t="shared" ca="1" si="7"/>
        <v>1.9649777801492813E-2</v>
      </c>
      <c r="I23" s="3">
        <f ca="1"/>
        <v>0.99290369611546037</v>
      </c>
      <c r="J23" s="3">
        <f ca="1"/>
        <v>0.9939090772158784</v>
      </c>
      <c r="K23" s="3">
        <f ca="1"/>
        <v>0.99282277778655981</v>
      </c>
      <c r="L23" s="3">
        <f ca="1"/>
        <v>0.99328080545503816</v>
      </c>
      <c r="M23" s="3">
        <f ca="1"/>
        <v>0.99308144343953186</v>
      </c>
      <c r="N23" s="3">
        <f ca="1"/>
        <v>0.99113794636644614</v>
      </c>
      <c r="O23" s="3">
        <f ca="1"/>
        <v>0.99290369611567608</v>
      </c>
      <c r="P23" s="17">
        <f t="shared" ca="1" si="8"/>
        <v>7.7198033783286435E-4</v>
      </c>
      <c r="Q23" s="17">
        <f t="shared" ca="1" si="9"/>
        <v>1.0727829463036409E-3</v>
      </c>
      <c r="R23" s="17">
        <f t="shared" ca="1" si="10"/>
        <v>4.2356649332429622E-3</v>
      </c>
      <c r="S23" s="17">
        <f t="shared" ca="1" si="13"/>
        <v>-6.0924182365695856E-11</v>
      </c>
      <c r="T23" s="19">
        <f t="shared" ca="1" si="11"/>
        <v>43795</v>
      </c>
      <c r="U23" s="18">
        <f t="shared" ca="1" si="14"/>
        <v>1.7778848567597746E-2</v>
      </c>
      <c r="V23" s="18">
        <f t="shared" ca="1" si="25"/>
        <v>1.5185462553017327E-2</v>
      </c>
      <c r="W23" s="18">
        <f t="shared" ca="1" si="26"/>
        <v>1.800744480624418E-2</v>
      </c>
      <c r="X23" s="18">
        <f t="shared" ca="1" si="27"/>
        <v>1.6829380863902378E-2</v>
      </c>
      <c r="Y23" s="18">
        <f t="shared" ca="1" si="28"/>
        <v>1.7286431199743341E-2</v>
      </c>
      <c r="Z23" s="18">
        <f t="shared" ca="1" si="19"/>
        <v>2.1857752665419315E-2</v>
      </c>
      <c r="AA23" s="18">
        <f t="shared" ca="1" si="20"/>
        <v>1.7778848566988505E-2</v>
      </c>
      <c r="AB23" s="19">
        <f t="shared" ca="1" si="21"/>
        <v>43942</v>
      </c>
      <c r="AC23" s="3">
        <f ca="1">_xll.HLV5r3.Financial.Cache.GetValue(IRCurve1, AB23)</f>
        <v>0.98742448354482593</v>
      </c>
      <c r="AD23" s="17">
        <f t="shared" ca="1" si="22"/>
        <v>1.6516885078782479E-2</v>
      </c>
      <c r="AE23" s="17">
        <f t="shared" ca="1" si="23"/>
        <v>1.5722220402974621E-2</v>
      </c>
    </row>
    <row r="24" spans="1:31">
      <c r="A24" s="15">
        <f t="shared" ca="1" si="24"/>
        <v>43802</v>
      </c>
      <c r="B24" s="14">
        <f t="shared" ca="1" si="1"/>
        <v>1.9832677053333501E-2</v>
      </c>
      <c r="C24" s="14">
        <f t="shared" ca="1" si="2"/>
        <v>1.5409528332193272E-2</v>
      </c>
      <c r="D24" s="14">
        <f t="shared" ca="1" si="3"/>
        <v>2.0656084881619439E-2</v>
      </c>
      <c r="E24" s="14">
        <f t="shared" ca="1" si="4"/>
        <v>1.874767776861503E-2</v>
      </c>
      <c r="F24" s="14">
        <f t="shared" ca="1" si="5"/>
        <v>1.8253575286564554E-2</v>
      </c>
      <c r="G24" s="14">
        <f t="shared" ca="1" si="6"/>
        <v>1.6076724289109747E-2</v>
      </c>
      <c r="H24" s="14">
        <f t="shared" ca="1" si="7"/>
        <v>1.9832677051122096E-2</v>
      </c>
      <c r="I24" s="3">
        <f ca="1"/>
        <v>0.99252685106169369</v>
      </c>
      <c r="J24" s="3">
        <f ca="1"/>
        <v>0.99361346409233831</v>
      </c>
      <c r="K24" s="3">
        <f ca="1"/>
        <v>0.99243112763042374</v>
      </c>
      <c r="L24" s="3">
        <f ca="1"/>
        <v>0.99292453432078964</v>
      </c>
      <c r="M24" s="3">
        <f ca="1"/>
        <v>0.99273307952164613</v>
      </c>
      <c r="N24" s="3">
        <f ca="1"/>
        <v>0.99082021873835413</v>
      </c>
      <c r="O24" s="3">
        <f ca="1"/>
        <v>0.99252685106194882</v>
      </c>
      <c r="P24" s="17">
        <f t="shared" ca="1" si="8"/>
        <v>8.2340782828593806E-4</v>
      </c>
      <c r="Q24" s="17">
        <f t="shared" ca="1" si="9"/>
        <v>1.0849992847184707E-3</v>
      </c>
      <c r="R24" s="17">
        <f t="shared" ca="1" si="10"/>
        <v>4.4231487211402291E-3</v>
      </c>
      <c r="S24" s="17">
        <f t="shared" ca="1" si="13"/>
        <v>-6.798832330456861E-11</v>
      </c>
      <c r="T24" s="19">
        <f t="shared" ca="1" si="11"/>
        <v>43802</v>
      </c>
      <c r="U24" s="18">
        <f t="shared" ca="1" si="14"/>
        <v>1.7874804510438928E-2</v>
      </c>
      <c r="V24" s="18">
        <f t="shared" ca="1" si="25"/>
        <v>1.5199611188691986E-2</v>
      </c>
      <c r="W24" s="18">
        <f t="shared" ca="1" si="26"/>
        <v>1.8129633104339567E-2</v>
      </c>
      <c r="X24" s="18">
        <f t="shared" ca="1" si="27"/>
        <v>1.6918742169788503E-2</v>
      </c>
      <c r="Y24" s="18">
        <f t="shared" ca="1" si="28"/>
        <v>1.7334431420213608E-2</v>
      </c>
      <c r="Z24" s="18">
        <f t="shared" ca="1" si="19"/>
        <v>2.1612989395914915E-2</v>
      </c>
      <c r="AA24" s="18">
        <f t="shared" ca="1" si="20"/>
        <v>1.7874804509759045E-2</v>
      </c>
      <c r="AB24" s="19">
        <f t="shared" ca="1" si="21"/>
        <v>43956</v>
      </c>
      <c r="AC24" s="3">
        <f ca="1">_xll.HLV5r3.Financial.Cache.GetValue(IRCurve1, AB24)</f>
        <v>0.98679932213662402</v>
      </c>
      <c r="AD24" s="17">
        <f t="shared" ca="1" si="22"/>
        <v>1.6516885078782479E-2</v>
      </c>
      <c r="AE24" s="17">
        <f t="shared" ca="1" si="23"/>
        <v>1.5758617871744107E-2</v>
      </c>
    </row>
    <row r="25" spans="1:31">
      <c r="A25" s="15">
        <f t="shared" ca="1" si="24"/>
        <v>43809</v>
      </c>
      <c r="B25" s="14">
        <f t="shared" ca="1" si="1"/>
        <v>1.9107522777721857E-2</v>
      </c>
      <c r="C25" s="14">
        <f t="shared" ca="1" si="2"/>
        <v>1.5404945157621586E-2</v>
      </c>
      <c r="D25" s="14">
        <f t="shared" ca="1" si="3"/>
        <v>1.9982404470326492E-2</v>
      </c>
      <c r="E25" s="14">
        <f t="shared" ca="1" si="4"/>
        <v>1.8009930564193422E-2</v>
      </c>
      <c r="F25" s="14">
        <f t="shared" ca="1" si="5"/>
        <v>1.8342360318334694E-2</v>
      </c>
      <c r="G25" s="14">
        <f t="shared" ca="1" si="6"/>
        <v>1.5586632367189934E-2</v>
      </c>
      <c r="H25" s="14">
        <f t="shared" ca="1" si="7"/>
        <v>1.9107522776928763E-2</v>
      </c>
      <c r="I25" s="3">
        <f ca="1"/>
        <v>0.99214649835108182</v>
      </c>
      <c r="J25" s="3">
        <f ca="1"/>
        <v>0.99331793889144693</v>
      </c>
      <c r="K25" s="3">
        <f ca="1"/>
        <v>0.99203498353680364</v>
      </c>
      <c r="L25" s="3">
        <f ca="1"/>
        <v>0.99256498981563812</v>
      </c>
      <c r="M25" s="3">
        <f ca="1"/>
        <v>0.99238301095450654</v>
      </c>
      <c r="N25" s="3">
        <f ca="1"/>
        <v>0.99051189799856298</v>
      </c>
      <c r="O25" s="3">
        <f ca="1"/>
        <v>0.99214649835137936</v>
      </c>
      <c r="P25" s="17">
        <f t="shared" ca="1" si="8"/>
        <v>8.7488169260463433E-4</v>
      </c>
      <c r="Q25" s="17">
        <f t="shared" ca="1" si="9"/>
        <v>1.0975922135284359E-3</v>
      </c>
      <c r="R25" s="17">
        <f t="shared" ca="1" si="10"/>
        <v>3.7025776201002718E-3</v>
      </c>
      <c r="S25" s="17">
        <f t="shared" ca="1" si="13"/>
        <v>-6.851186284961841E-11</v>
      </c>
      <c r="T25" s="19">
        <f t="shared" ca="1" si="11"/>
        <v>43809</v>
      </c>
      <c r="U25" s="18">
        <f t="shared" ca="1" si="14"/>
        <v>1.7932618031922799E-2</v>
      </c>
      <c r="V25" s="18">
        <f t="shared" ca="1" si="25"/>
        <v>1.5212580771393472E-2</v>
      </c>
      <c r="W25" s="18">
        <f t="shared" ca="1" si="26"/>
        <v>1.821367898107799E-2</v>
      </c>
      <c r="X25" s="18">
        <f t="shared" ca="1" si="27"/>
        <v>1.6969961054316914E-2</v>
      </c>
      <c r="Y25" s="18">
        <f t="shared" ca="1" si="28"/>
        <v>1.7382431064685351E-2</v>
      </c>
      <c r="Z25" s="18">
        <f t="shared" ca="1" si="19"/>
        <v>2.1368211148228473E-2</v>
      </c>
      <c r="AA25" s="18">
        <f t="shared" ca="1" si="20"/>
        <v>1.793261803123768E-2</v>
      </c>
      <c r="AB25" s="19">
        <f t="shared" ca="1" si="21"/>
        <v>43970</v>
      </c>
      <c r="AC25" s="3">
        <f ca="1">_xll.HLV5r3.Financial.Cache.GetValue(IRCurve1, AB25)</f>
        <v>0.98617455653265096</v>
      </c>
      <c r="AD25" s="17">
        <f t="shared" ca="1" si="22"/>
        <v>1.6516885078782479E-2</v>
      </c>
      <c r="AE25" s="17">
        <f t="shared" ca="1" si="23"/>
        <v>1.5791850343229361E-2</v>
      </c>
    </row>
    <row r="26" spans="1:31">
      <c r="A26" s="15">
        <f t="shared" ca="1" si="24"/>
        <v>43816</v>
      </c>
      <c r="B26" s="14">
        <f t="shared" ca="1" si="1"/>
        <v>1.8836954897239227E-2</v>
      </c>
      <c r="C26" s="14">
        <f t="shared" ca="1" si="2"/>
        <v>1.540036334621361E-2</v>
      </c>
      <c r="D26" s="14">
        <f t="shared" ca="1" si="3"/>
        <v>1.9763220077260803E-2</v>
      </c>
      <c r="E26" s="14">
        <f t="shared" ca="1" si="4"/>
        <v>1.7726948235495095E-2</v>
      </c>
      <c r="F26" s="14">
        <f t="shared" ca="1" si="5"/>
        <v>1.8431044646448069E-2</v>
      </c>
      <c r="G26" s="14">
        <f t="shared" ca="1" si="6"/>
        <v>1.5096936652934895E-2</v>
      </c>
      <c r="H26" s="14">
        <f t="shared" ca="1" si="7"/>
        <v>1.8836954897025034E-2</v>
      </c>
      <c r="I26" s="3">
        <f ca="1"/>
        <v>0.99178005270876934</v>
      </c>
      <c r="J26" s="3">
        <f ca="1"/>
        <v>0.99302250158705418</v>
      </c>
      <c r="K26" s="3">
        <f ca="1"/>
        <v>0.99165175934148231</v>
      </c>
      <c r="L26" s="3">
        <f ca="1"/>
        <v>0.99221959388700975</v>
      </c>
      <c r="M26" s="3">
        <f ca="1"/>
        <v>0.99203123966073026</v>
      </c>
      <c r="N26" s="3">
        <f ca="1"/>
        <v>0.99021297628193194</v>
      </c>
      <c r="O26" s="3">
        <f ca="1"/>
        <v>0.99178005270908209</v>
      </c>
      <c r="P26" s="17">
        <f t="shared" ca="1" si="8"/>
        <v>9.2626518002157654E-4</v>
      </c>
      <c r="Q26" s="17">
        <f t="shared" ca="1" si="9"/>
        <v>1.1100066617441319E-3</v>
      </c>
      <c r="R26" s="17">
        <f t="shared" ca="1" si="10"/>
        <v>3.4365915510256168E-3</v>
      </c>
      <c r="S26" s="17">
        <f t="shared" ca="1" si="13"/>
        <v>-6.6659872066665571E-11</v>
      </c>
      <c r="T26" s="19">
        <f t="shared" ca="1" si="11"/>
        <v>43816</v>
      </c>
      <c r="U26" s="18">
        <f t="shared" ca="1" si="14"/>
        <v>1.7975174788680777E-2</v>
      </c>
      <c r="V26" s="18">
        <f t="shared" ca="1" si="25"/>
        <v>1.5224512787479149E-2</v>
      </c>
      <c r="W26" s="18">
        <f t="shared" ca="1" si="26"/>
        <v>1.8282468093090424E-2</v>
      </c>
      <c r="X26" s="18">
        <f t="shared" ca="1" si="27"/>
        <v>1.7005923174119583E-2</v>
      </c>
      <c r="Y26" s="18">
        <f t="shared" ca="1" si="28"/>
        <v>1.7430430133172491E-2</v>
      </c>
      <c r="Z26" s="18">
        <f t="shared" ca="1" si="19"/>
        <v>2.1123417920528468E-2</v>
      </c>
      <c r="AA26" s="18">
        <f t="shared" ca="1" si="20"/>
        <v>1.7975174788014178E-2</v>
      </c>
      <c r="AB26" s="19">
        <f t="shared" ca="1" si="21"/>
        <v>43984</v>
      </c>
      <c r="AC26" s="3">
        <f ca="1">_xll.HLV5r3.Financial.Cache.GetValue(IRCurve1, AB26)</f>
        <v>0.98555018648231407</v>
      </c>
      <c r="AD26" s="17">
        <f t="shared" ca="1" si="22"/>
        <v>1.6516885078776689E-2</v>
      </c>
      <c r="AE26" s="17">
        <f t="shared" ca="1" si="23"/>
        <v>1.5822313442090685E-2</v>
      </c>
    </row>
    <row r="27" spans="1:31">
      <c r="A27" s="15">
        <f t="shared" ca="1" si="24"/>
        <v>43823</v>
      </c>
      <c r="B27" s="14">
        <f t="shared" ca="1" si="1"/>
        <v>1.8914434186516615E-2</v>
      </c>
      <c r="C27" s="14">
        <f t="shared" ca="1" si="2"/>
        <v>1.5395782897535164E-2</v>
      </c>
      <c r="D27" s="14">
        <f t="shared" ca="1" si="3"/>
        <v>1.9891979921548803E-2</v>
      </c>
      <c r="E27" s="14">
        <f t="shared" ca="1" si="4"/>
        <v>1.7792178390476483E-2</v>
      </c>
      <c r="F27" s="14">
        <f t="shared" ca="1" si="5"/>
        <v>1.8519627818909572E-2</v>
      </c>
      <c r="G27" s="14">
        <f t="shared" ca="1" si="6"/>
        <v>1.4607623259539109E-2</v>
      </c>
      <c r="H27" s="14">
        <f t="shared" ca="1" si="7"/>
        <v>1.8914434186360313E-2</v>
      </c>
      <c r="I27" s="3">
        <f ca="1"/>
        <v>0.99141879603950722</v>
      </c>
      <c r="J27" s="3">
        <f ca="1"/>
        <v>0.99272715215301721</v>
      </c>
      <c r="K27" s="3">
        <f ca="1"/>
        <v>0.99127273868246635</v>
      </c>
      <c r="L27" s="3">
        <f ca="1"/>
        <v>0.99187962501673999</v>
      </c>
      <c r="M27" s="3">
        <f ca="1"/>
        <v>0.99167776757162029</v>
      </c>
      <c r="N27" s="3">
        <f ca="1"/>
        <v>0.98992344598995785</v>
      </c>
      <c r="O27" s="3">
        <f ca="1"/>
        <v>0.99141879603982408</v>
      </c>
      <c r="P27" s="17">
        <f t="shared" ca="1" si="8"/>
        <v>9.775457350321877E-4</v>
      </c>
      <c r="Q27" s="17">
        <f t="shared" ca="1" si="9"/>
        <v>1.1222557960401322E-3</v>
      </c>
      <c r="R27" s="17">
        <f t="shared" ca="1" si="10"/>
        <v>3.518651288981451E-3</v>
      </c>
      <c r="S27" s="17">
        <f t="shared" ca="1" si="13"/>
        <v>-6.4725308446256236E-11</v>
      </c>
      <c r="T27" s="19">
        <f t="shared" ca="1" si="11"/>
        <v>43823</v>
      </c>
      <c r="U27" s="18">
        <f t="shared" ca="1" si="14"/>
        <v>1.8017731092673163E-2</v>
      </c>
      <c r="V27" s="18">
        <f t="shared" ca="1" si="25"/>
        <v>1.5235526956173353E-2</v>
      </c>
      <c r="W27" s="18">
        <f t="shared" ca="1" si="26"/>
        <v>1.8351256752337446E-2</v>
      </c>
      <c r="X27" s="18">
        <f t="shared" ca="1" si="27"/>
        <v>1.7041884841156679E-2</v>
      </c>
      <c r="Y27" s="18">
        <f t="shared" ca="1" si="28"/>
        <v>1.7478428625688873E-2</v>
      </c>
      <c r="Z27" s="18">
        <f t="shared" ca="1" si="19"/>
        <v>2.0878609710980701E-2</v>
      </c>
      <c r="AA27" s="18">
        <f t="shared" ca="1" si="20"/>
        <v>1.801773109202591E-2</v>
      </c>
      <c r="AB27" s="19">
        <f t="shared" ca="1" si="21"/>
        <v>43998</v>
      </c>
      <c r="AC27" s="3">
        <f ca="1">_xll.HLV5r3.Financial.Cache.GetValue(IRCurve1, AB27)</f>
        <v>0.98492621173517891</v>
      </c>
      <c r="AD27" s="17">
        <f t="shared" ca="1" si="22"/>
        <v>1.6516885078782479E-2</v>
      </c>
      <c r="AE27" s="17">
        <f t="shared" ca="1" si="23"/>
        <v>1.5850339493043208E-2</v>
      </c>
    </row>
    <row r="28" spans="1:31">
      <c r="A28" s="15">
        <f t="shared" ca="1" si="24"/>
        <v>43830</v>
      </c>
      <c r="B28" s="14">
        <f t="shared" ca="1" si="1"/>
        <v>1.899182205342417E-2</v>
      </c>
      <c r="C28" s="14">
        <f t="shared" ca="1" si="2"/>
        <v>1.595857488191069E-2</v>
      </c>
      <c r="D28" s="14">
        <f t="shared" ca="1" si="3"/>
        <v>2.002058392752986E-2</v>
      </c>
      <c r="E28" s="14">
        <f t="shared" ca="1" si="4"/>
        <v>1.7929322212678622E-2</v>
      </c>
      <c r="F28" s="14">
        <f t="shared" ca="1" si="5"/>
        <v>1.8595175965513806E-2</v>
      </c>
      <c r="G28" s="14">
        <f t="shared" ca="1" si="6"/>
        <v>1.7208494627628839E-2</v>
      </c>
      <c r="H28" s="14">
        <f t="shared" ca="1" si="7"/>
        <v>1.8991822053308387E-2</v>
      </c>
      <c r="I28" s="3">
        <f ca="1"/>
        <v>0.99105605346606718</v>
      </c>
      <c r="J28" s="3">
        <f ca="1"/>
        <v>0.99243189056320147</v>
      </c>
      <c r="K28" s="3">
        <f ca="1"/>
        <v>0.99089124865657363</v>
      </c>
      <c r="L28" s="3">
        <f ca="1"/>
        <v>0.9915384051571966</v>
      </c>
      <c r="M28" s="3">
        <f ca="1"/>
        <v>0.99132259662714806</v>
      </c>
      <c r="N28" s="3">
        <f ca="1"/>
        <v>0.98964329979045984</v>
      </c>
      <c r="O28" s="3">
        <f ca="1"/>
        <v>0.99105605346638703</v>
      </c>
      <c r="P28" s="17">
        <f t="shared" ca="1" si="8"/>
        <v>1.0287618741056902E-3</v>
      </c>
      <c r="Q28" s="17">
        <f t="shared" ca="1" si="9"/>
        <v>1.0624998407455476E-3</v>
      </c>
      <c r="R28" s="17">
        <f t="shared" ca="1" si="10"/>
        <v>3.0332471715134798E-3</v>
      </c>
      <c r="S28" s="17">
        <f t="shared" ca="1" si="13"/>
        <v>-6.2784499821333384E-11</v>
      </c>
      <c r="T28" s="19">
        <f t="shared" ca="1" si="11"/>
        <v>43830</v>
      </c>
      <c r="U28" s="18">
        <f t="shared" ca="1" si="14"/>
        <v>1.8060286943910708E-2</v>
      </c>
      <c r="V28" s="18">
        <f t="shared" ca="1" si="25"/>
        <v>1.5266905666644393E-2</v>
      </c>
      <c r="W28" s="18">
        <f t="shared" ca="1" si="26"/>
        <v>1.8420044958829439E-2</v>
      </c>
      <c r="X28" s="18">
        <f t="shared" ca="1" si="27"/>
        <v>1.7080535906351873E-2</v>
      </c>
      <c r="Y28" s="18">
        <f t="shared" ca="1" si="28"/>
        <v>1.7525943159776382E-2</v>
      </c>
      <c r="Z28" s="18">
        <f t="shared" ca="1" si="19"/>
        <v>2.0749456869193827E-2</v>
      </c>
      <c r="AA28" s="18">
        <f t="shared" ca="1" si="20"/>
        <v>1.8060286943282863E-2</v>
      </c>
      <c r="AB28" s="19">
        <f t="shared" ca="1" si="21"/>
        <v>44012</v>
      </c>
      <c r="AC28" s="3">
        <f ca="1">_xll.HLV5r3.Financial.Cache.GetValue(IRCurve1, AB28)</f>
        <v>0.9843026320409699</v>
      </c>
      <c r="AD28" s="17">
        <f t="shared" ca="1" si="22"/>
        <v>1.6516885078782479E-2</v>
      </c>
      <c r="AE28" s="17">
        <f t="shared" ca="1" si="23"/>
        <v>1.5876209693922488E-2</v>
      </c>
    </row>
    <row r="29" spans="1:31">
      <c r="A29" s="15">
        <f t="shared" ca="1" si="24"/>
        <v>43837</v>
      </c>
      <c r="B29" s="14">
        <f t="shared" ca="1" si="1"/>
        <v>1.9069118154140412E-2</v>
      </c>
      <c r="C29" s="14">
        <f t="shared" ca="1" si="2"/>
        <v>1.6379046429048558E-2</v>
      </c>
      <c r="D29" s="14">
        <f t="shared" ca="1" si="3"/>
        <v>2.0149031139303615E-2</v>
      </c>
      <c r="E29" s="14">
        <f t="shared" ca="1" si="4"/>
        <v>1.8055656813674319E-2</v>
      </c>
      <c r="F29" s="14">
        <f t="shared" ca="1" si="5"/>
        <v>1.8602162803404591E-2</v>
      </c>
      <c r="G29" s="14">
        <f t="shared" ca="1" si="6"/>
        <v>1.9349469645932E-2</v>
      </c>
      <c r="H29" s="14">
        <f t="shared" ca="1" si="7"/>
        <v>1.9069118154065152E-2</v>
      </c>
      <c r="I29" s="3">
        <f ca="1"/>
        <v>0.99069182674175493</v>
      </c>
      <c r="J29" s="3">
        <f ca="1"/>
        <v>0.9921258357024525</v>
      </c>
      <c r="K29" s="3">
        <f ca="1"/>
        <v>0.99050729225248402</v>
      </c>
      <c r="L29" s="3">
        <f ca="1"/>
        <v>0.99119455514215893</v>
      </c>
      <c r="M29" s="3">
        <f ca="1"/>
        <v>0.9909659768141108</v>
      </c>
      <c r="N29" s="3">
        <f ca="1"/>
        <v>0.98931327386609436</v>
      </c>
      <c r="O29" s="3">
        <f ca="1"/>
        <v>0.99069182674207701</v>
      </c>
      <c r="P29" s="17">
        <f t="shared" ca="1" si="8"/>
        <v>1.0799129851632033E-3</v>
      </c>
      <c r="Q29" s="17">
        <f t="shared" ca="1" si="9"/>
        <v>1.013461340466093E-3</v>
      </c>
      <c r="R29" s="17">
        <f t="shared" ca="1" si="10"/>
        <v>2.6900717250918534E-3</v>
      </c>
      <c r="S29" s="17">
        <f t="shared" ca="1" si="13"/>
        <v>-6.0835711468421039E-11</v>
      </c>
      <c r="T29" s="19">
        <f t="shared" ca="1" si="11"/>
        <v>43837</v>
      </c>
      <c r="U29" s="18">
        <f t="shared" ca="1" si="14"/>
        <v>1.8102842342402944E-2</v>
      </c>
      <c r="V29" s="18">
        <f t="shared" ca="1" si="25"/>
        <v>1.5311361012939778E-2</v>
      </c>
      <c r="W29" s="18">
        <f t="shared" ca="1" si="26"/>
        <v>1.848883271257622E-2</v>
      </c>
      <c r="X29" s="18">
        <f t="shared" ca="1" si="27"/>
        <v>1.712120390698673E-2</v>
      </c>
      <c r="Y29" s="18">
        <f t="shared" ca="1" si="28"/>
        <v>1.7570556867852662E-2</v>
      </c>
      <c r="Z29" s="18">
        <f t="shared" ca="1" si="19"/>
        <v>2.070705322682484E-2</v>
      </c>
      <c r="AA29" s="18">
        <f t="shared" ca="1" si="20"/>
        <v>1.8102842341794587E-2</v>
      </c>
      <c r="AB29" s="19">
        <f t="shared" ca="1" si="21"/>
        <v>44026</v>
      </c>
      <c r="AC29" s="3">
        <f ca="1">_xll.HLV5r3.Financial.Cache.GetValue(IRCurve1, AB29)</f>
        <v>0.98359853408597031</v>
      </c>
      <c r="AD29" s="17">
        <f t="shared" ca="1" si="22"/>
        <v>1.8662939100576832E-2</v>
      </c>
      <c r="AE29" s="17">
        <f t="shared" ca="1" si="23"/>
        <v>1.5979647880111157E-2</v>
      </c>
    </row>
    <row r="30" spans="1:31">
      <c r="A30" s="15">
        <f t="shared" ca="1" si="24"/>
        <v>43844</v>
      </c>
      <c r="B30" s="14">
        <f t="shared" ca="1" si="1"/>
        <v>1.9146322145608012E-2</v>
      </c>
      <c r="C30" s="14">
        <f t="shared" ca="1" si="2"/>
        <v>1.6373860630473715E-2</v>
      </c>
      <c r="D30" s="14">
        <f t="shared" ca="1" si="3"/>
        <v>2.0277320603007448E-2</v>
      </c>
      <c r="E30" s="14">
        <f t="shared" ca="1" si="4"/>
        <v>1.8129899502297313E-2</v>
      </c>
      <c r="F30" s="14">
        <f t="shared" ca="1" si="5"/>
        <v>1.8683809226747727E-2</v>
      </c>
      <c r="G30" s="14">
        <f t="shared" ca="1" si="6"/>
        <v>1.9258360773006324E-2</v>
      </c>
      <c r="H30" s="14">
        <f t="shared" ca="1" si="7"/>
        <v>1.9146322145573276E-2</v>
      </c>
      <c r="I30" s="3">
        <f ca="1"/>
        <v>0.99032611762647005</v>
      </c>
      <c r="J30" s="3">
        <f ca="1"/>
        <v>0.99181171700381321</v>
      </c>
      <c r="K30" s="3">
        <f ca="1"/>
        <v>0.9901208724772097</v>
      </c>
      <c r="L30" s="3">
        <f ca="1"/>
        <v>0.99084828227175969</v>
      </c>
      <c r="M30" s="3">
        <f ca="1"/>
        <v>0.99060922300692222</v>
      </c>
      <c r="N30" s="3">
        <f ca="1"/>
        <v>0.9889421881468573</v>
      </c>
      <c r="O30" s="3">
        <f ca="1"/>
        <v>0.99032611762679357</v>
      </c>
      <c r="P30" s="17">
        <f t="shared" ca="1" si="8"/>
        <v>1.1309984573994354E-3</v>
      </c>
      <c r="Q30" s="17">
        <f t="shared" ca="1" si="9"/>
        <v>1.0164226433106993E-3</v>
      </c>
      <c r="R30" s="17">
        <f t="shared" ca="1" si="10"/>
        <v>2.7724615151342967E-3</v>
      </c>
      <c r="S30" s="17">
        <f t="shared" ca="1" si="13"/>
        <v>-5.8881025055690372E-11</v>
      </c>
      <c r="T30" s="19">
        <f t="shared" ca="1" si="11"/>
        <v>43844</v>
      </c>
      <c r="U30" s="18">
        <f t="shared" ca="1" si="14"/>
        <v>1.8145397288159348E-2</v>
      </c>
      <c r="V30" s="18">
        <f t="shared" ca="1" si="25"/>
        <v>1.5352750473283912E-2</v>
      </c>
      <c r="W30" s="18">
        <f t="shared" ca="1" si="26"/>
        <v>1.855762001358691E-2</v>
      </c>
      <c r="X30" s="18">
        <f t="shared" ca="1" si="27"/>
        <v>1.7161871454885437E-2</v>
      </c>
      <c r="Y30" s="18">
        <f t="shared" ca="1" si="28"/>
        <v>1.7615170078339945E-2</v>
      </c>
      <c r="Z30" s="18">
        <f t="shared" ca="1" si="19"/>
        <v>2.0664649134933072E-2</v>
      </c>
      <c r="AA30" s="18">
        <f t="shared" ca="1" si="20"/>
        <v>1.8145397287570537E-2</v>
      </c>
      <c r="AB30" s="19">
        <f t="shared" ca="1" si="21"/>
        <v>44040</v>
      </c>
      <c r="AC30" s="3">
        <f ca="1">_xll.HLV5r3.Financial.Cache.GetValue(IRCurve1, AB30)</f>
        <v>0.98287288953142304</v>
      </c>
      <c r="AD30" s="17">
        <f t="shared" ca="1" si="22"/>
        <v>1.9248257199508005E-2</v>
      </c>
      <c r="AE30" s="17">
        <f t="shared" ca="1" si="23"/>
        <v>1.6096600962141435E-2</v>
      </c>
    </row>
    <row r="31" spans="1:31">
      <c r="A31" s="15">
        <f t="shared" ca="1" si="24"/>
        <v>43851</v>
      </c>
      <c r="B31" s="14">
        <f t="shared" ca="1" si="1"/>
        <v>1.9223433685528004E-2</v>
      </c>
      <c r="C31" s="14">
        <f t="shared" ca="1" si="2"/>
        <v>1.6368676473774952E-2</v>
      </c>
      <c r="D31" s="14">
        <f t="shared" ca="1" si="3"/>
        <v>2.0405451366897514E-2</v>
      </c>
      <c r="E31" s="14">
        <f t="shared" ca="1" si="4"/>
        <v>1.8204058252612971E-2</v>
      </c>
      <c r="F31" s="14">
        <f t="shared" ca="1" si="5"/>
        <v>1.8765360717913428E-2</v>
      </c>
      <c r="G31" s="14">
        <f t="shared" ca="1" si="6"/>
        <v>1.9167347236603769E-2</v>
      </c>
      <c r="H31" s="14">
        <f t="shared" ca="1" si="7"/>
        <v>1.9223433685551159E-2</v>
      </c>
      <c r="I31" s="3">
        <f ca="1"/>
        <v>0.98995892788669126</v>
      </c>
      <c r="J31" s="3">
        <f ca="1"/>
        <v>0.99149769775884522</v>
      </c>
      <c r="K31" s="3">
        <f ca="1"/>
        <v>0.98973199235605613</v>
      </c>
      <c r="L31" s="3">
        <f ca="1"/>
        <v>0.99050058556897591</v>
      </c>
      <c r="M31" s="3">
        <f ca="1"/>
        <v>0.9902509033779161</v>
      </c>
      <c r="N31" s="3">
        <f ca="1"/>
        <v>0.98857284972107362</v>
      </c>
      <c r="O31" s="3">
        <f ca="1"/>
        <v>0.98995892788701545</v>
      </c>
      <c r="P31" s="17">
        <f t="shared" ca="1" si="8"/>
        <v>1.1820176813695099E-3</v>
      </c>
      <c r="Q31" s="17">
        <f t="shared" ca="1" si="9"/>
        <v>1.0193754329150331E-3</v>
      </c>
      <c r="R31" s="17">
        <f t="shared" ca="1" si="10"/>
        <v>2.854757211753052E-3</v>
      </c>
      <c r="S31" s="17">
        <f t="shared" ca="1" si="13"/>
        <v>-5.6861459984958174E-11</v>
      </c>
      <c r="T31" s="19">
        <f t="shared" ca="1" si="11"/>
        <v>43851</v>
      </c>
      <c r="U31" s="18">
        <f t="shared" ca="1" si="14"/>
        <v>1.8187951781189954E-2</v>
      </c>
      <c r="V31" s="18">
        <f t="shared" ca="1" si="25"/>
        <v>1.5391380636271629E-2</v>
      </c>
      <c r="W31" s="18">
        <f t="shared" ca="1" si="26"/>
        <v>1.8626406861872131E-2</v>
      </c>
      <c r="X31" s="18">
        <f t="shared" ca="1" si="27"/>
        <v>1.7202538550058415E-2</v>
      </c>
      <c r="Y31" s="18">
        <f t="shared" ca="1" si="28"/>
        <v>1.765978279124707E-2</v>
      </c>
      <c r="Z31" s="18">
        <f t="shared" ca="1" si="19"/>
        <v>2.0622244593510527E-2</v>
      </c>
      <c r="AA31" s="18">
        <f t="shared" ca="1" si="20"/>
        <v>1.8187951780621339E-2</v>
      </c>
      <c r="AB31" s="19">
        <f t="shared" ca="1" si="21"/>
        <v>44054</v>
      </c>
      <c r="AC31" s="3">
        <f ca="1">_xll.HLV5r3.Financial.Cache.GetValue(IRCurve1, AB31)</f>
        <v>0.98214778031726246</v>
      </c>
      <c r="AD31" s="17">
        <f t="shared" ca="1" si="22"/>
        <v>1.9248257199508005E-2</v>
      </c>
      <c r="AE31" s="17">
        <f t="shared" ca="1" si="23"/>
        <v>1.6205488314376491E-2</v>
      </c>
    </row>
    <row r="32" spans="1:31">
      <c r="A32" s="15">
        <f t="shared" ca="1" si="24"/>
        <v>43858</v>
      </c>
      <c r="B32" s="14">
        <f t="shared" ca="1" si="1"/>
        <v>1.9300452432301891E-2</v>
      </c>
      <c r="C32" s="14">
        <f t="shared" ca="1" si="2"/>
        <v>1.6363493958442832E-2</v>
      </c>
      <c r="D32" s="14">
        <f t="shared" ca="1" si="3"/>
        <v>2.053342248119824E-2</v>
      </c>
      <c r="E32" s="14">
        <f t="shared" ca="1" si="4"/>
        <v>1.8278132748650786E-2</v>
      </c>
      <c r="F32" s="14">
        <f t="shared" ca="1" si="5"/>
        <v>1.8846816894565861E-2</v>
      </c>
      <c r="G32" s="14">
        <f t="shared" ca="1" si="6"/>
        <v>1.9076428558510754E-2</v>
      </c>
      <c r="H32" s="14">
        <f t="shared" ca="1" si="7"/>
        <v>1.9300452432348205E-2</v>
      </c>
      <c r="I32" s="3">
        <f ca="1"/>
        <v>0.98959025929546196</v>
      </c>
      <c r="J32" s="3">
        <f ca="1"/>
        <v>0.99118377793606049</v>
      </c>
      <c r="K32" s="3">
        <f ca="1"/>
        <v>0.98934065493258139</v>
      </c>
      <c r="L32" s="3">
        <f ca="1"/>
        <v>0.99015146664358333</v>
      </c>
      <c r="M32" s="3">
        <f ca="1"/>
        <v>0.98989101974770954</v>
      </c>
      <c r="N32" s="3">
        <f ca="1"/>
        <v>0.98820525676037163</v>
      </c>
      <c r="O32" s="3">
        <f ca="1"/>
        <v>0.9895902592957857</v>
      </c>
      <c r="P32" s="17">
        <f t="shared" ca="1" si="8"/>
        <v>1.2329700488963487E-3</v>
      </c>
      <c r="Q32" s="17">
        <f t="shared" ca="1" si="9"/>
        <v>1.0223196836511052E-3</v>
      </c>
      <c r="R32" s="17">
        <f t="shared" ca="1" si="10"/>
        <v>2.9369584738590596E-3</v>
      </c>
      <c r="S32" s="17">
        <f t="shared" ca="1" si="13"/>
        <v>-5.4896365231371647E-11</v>
      </c>
      <c r="T32" s="19">
        <f t="shared" ca="1" si="11"/>
        <v>43858</v>
      </c>
      <c r="U32" s="18">
        <f t="shared" ca="1" si="14"/>
        <v>1.8230505821503928E-2</v>
      </c>
      <c r="V32" s="18">
        <f t="shared" ca="1" si="25"/>
        <v>1.5427518530679406E-2</v>
      </c>
      <c r="W32" s="18">
        <f t="shared" ca="1" si="26"/>
        <v>1.8695193257440516E-2</v>
      </c>
      <c r="X32" s="18">
        <f t="shared" ca="1" si="27"/>
        <v>1.7243205192514752E-2</v>
      </c>
      <c r="Y32" s="18">
        <f t="shared" ca="1" si="28"/>
        <v>1.770439500658633E-2</v>
      </c>
      <c r="Z32" s="18">
        <f t="shared" ca="1" si="19"/>
        <v>2.0579839602547004E-2</v>
      </c>
      <c r="AA32" s="18">
        <f t="shared" ca="1" si="20"/>
        <v>1.8230505820954965E-2</v>
      </c>
      <c r="AB32" s="19">
        <f t="shared" ca="1" si="21"/>
        <v>44068</v>
      </c>
      <c r="AC32" s="3">
        <f ca="1">_xll.HLV5r3.Financial.Cache.GetValue(IRCurve1, AB32)</f>
        <v>0.98142320604854394</v>
      </c>
      <c r="AD32" s="17">
        <f t="shared" ca="1" si="22"/>
        <v>1.9248257199508005E-2</v>
      </c>
      <c r="AE32" s="17">
        <f t="shared" ca="1" si="23"/>
        <v>1.6307116509795948E-2</v>
      </c>
    </row>
    <row r="33" spans="1:31">
      <c r="A33" s="15">
        <f t="shared" ca="1" si="24"/>
        <v>43865</v>
      </c>
      <c r="B33" s="14">
        <f t="shared" ca="1" si="1"/>
        <v>1.9377378045153222E-2</v>
      </c>
      <c r="C33" s="14">
        <f t="shared" ca="1" si="2"/>
        <v>1.6358313083962135E-2</v>
      </c>
      <c r="D33" s="14">
        <f t="shared" ca="1" si="3"/>
        <v>2.0661232998345453E-2</v>
      </c>
      <c r="E33" s="14">
        <f t="shared" ca="1" si="4"/>
        <v>1.8352122675181253E-2</v>
      </c>
      <c r="F33" s="14">
        <f t="shared" ca="1" si="5"/>
        <v>1.8928177375034938E-2</v>
      </c>
      <c r="G33" s="14">
        <f t="shared" ca="1" si="6"/>
        <v>1.8985604261347322E-2</v>
      </c>
      <c r="H33" s="14">
        <f t="shared" ca="1" si="7"/>
        <v>1.9377378045205323E-2</v>
      </c>
      <c r="I33" s="3">
        <f ca="1"/>
        <v>0.98922011363237672</v>
      </c>
      <c r="J33" s="3">
        <f ca="1"/>
        <v>0.99086995750398077</v>
      </c>
      <c r="K33" s="3">
        <f ca="1"/>
        <v>0.98894686326855841</v>
      </c>
      <c r="L33" s="3">
        <f ca="1"/>
        <v>0.98980092711141743</v>
      </c>
      <c r="M33" s="3">
        <f ca="1"/>
        <v>0.98952957394425212</v>
      </c>
      <c r="N33" s="3">
        <f ca="1"/>
        <v>0.98783940744555088</v>
      </c>
      <c r="O33" s="3">
        <f ca="1"/>
        <v>0.98922011363269957</v>
      </c>
      <c r="P33" s="17">
        <f t="shared" ca="1" si="8"/>
        <v>1.2838549531922309E-3</v>
      </c>
      <c r="Q33" s="17">
        <f t="shared" ca="1" si="9"/>
        <v>1.0252553699719689E-3</v>
      </c>
      <c r="R33" s="17">
        <f t="shared" ca="1" si="10"/>
        <v>3.0190649611910869E-3</v>
      </c>
      <c r="S33" s="17">
        <f t="shared" ca="1" si="13"/>
        <v>-5.3036047775734119E-11</v>
      </c>
      <c r="T33" s="19">
        <f t="shared" ca="1" si="11"/>
        <v>43865</v>
      </c>
      <c r="U33" s="18">
        <f t="shared" ca="1" si="14"/>
        <v>1.8273059409112117E-2</v>
      </c>
      <c r="V33" s="18">
        <f t="shared" ca="1" si="25"/>
        <v>1.5461397806686815E-2</v>
      </c>
      <c r="W33" s="18">
        <f t="shared" ca="1" si="26"/>
        <v>1.876397920030318E-2</v>
      </c>
      <c r="X33" s="18">
        <f t="shared" ca="1" si="27"/>
        <v>1.7283871382265361E-2</v>
      </c>
      <c r="Y33" s="18">
        <f t="shared" ca="1" si="28"/>
        <v>1.7749006724368549E-2</v>
      </c>
      <c r="Z33" s="18">
        <f t="shared" ca="1" si="19"/>
        <v>2.0537434162032103E-2</v>
      </c>
      <c r="AA33" s="18">
        <f t="shared" ca="1" si="20"/>
        <v>1.8273059408581756E-2</v>
      </c>
      <c r="AB33" s="19">
        <f t="shared" ca="1" si="21"/>
        <v>44082</v>
      </c>
      <c r="AC33" s="3">
        <f ca="1">_xll.HLV5r3.Financial.Cache.GetValue(IRCurve1, AB33)</f>
        <v>0.98069916633061449</v>
      </c>
      <c r="AD33" s="17">
        <f t="shared" ca="1" si="22"/>
        <v>1.9248257199508005E-2</v>
      </c>
      <c r="AE33" s="17">
        <f t="shared" ca="1" si="23"/>
        <v>1.6402188047446351E-2</v>
      </c>
    </row>
    <row r="34" spans="1:31">
      <c r="A34" s="15">
        <f t="shared" ca="1" si="24"/>
        <v>43872</v>
      </c>
      <c r="B34" s="14">
        <f t="shared" ca="1" si="1"/>
        <v>1.9454210183907601E-2</v>
      </c>
      <c r="C34" s="14">
        <f t="shared" ca="1" si="2"/>
        <v>1.6353133849800274E-2</v>
      </c>
      <c r="D34" s="14">
        <f t="shared" ca="1" si="3"/>
        <v>2.0788881972691148E-2</v>
      </c>
      <c r="E34" s="14">
        <f t="shared" ca="1" si="4"/>
        <v>1.8426027717478508E-2</v>
      </c>
      <c r="F34" s="14">
        <f t="shared" ca="1" si="5"/>
        <v>1.900944177854786E-2</v>
      </c>
      <c r="G34" s="14">
        <f t="shared" ca="1" si="6"/>
        <v>1.889487386859607E-2</v>
      </c>
      <c r="H34" s="14">
        <f t="shared" ca="1" si="7"/>
        <v>1.9454210184017589E-2</v>
      </c>
      <c r="I34" s="3">
        <f ca="1"/>
        <v>0.98884849268356556</v>
      </c>
      <c r="J34" s="3">
        <f ca="1"/>
        <v>0.99055623643113766</v>
      </c>
      <c r="K34" s="3">
        <f ca="1"/>
        <v>0.9885506204439326</v>
      </c>
      <c r="L34" s="3">
        <f ca="1"/>
        <v>0.98944896859435916</v>
      </c>
      <c r="M34" s="3">
        <f ca="1"/>
        <v>0.98916656780281309</v>
      </c>
      <c r="N34" s="3">
        <f ca="1"/>
        <v>0.98747529996656613</v>
      </c>
      <c r="O34" s="3">
        <f ca="1"/>
        <v>0.98884849268388741</v>
      </c>
      <c r="P34" s="17">
        <f t="shared" ca="1" si="8"/>
        <v>1.334671788783548E-3</v>
      </c>
      <c r="Q34" s="17">
        <f t="shared" ca="1" si="9"/>
        <v>1.0281824664290923E-3</v>
      </c>
      <c r="R34" s="17">
        <f t="shared" ca="1" si="10"/>
        <v>3.1010763341073264E-3</v>
      </c>
      <c r="S34" s="17">
        <f t="shared" ca="1" si="13"/>
        <v>-5.1111198606790254E-11</v>
      </c>
      <c r="T34" s="19">
        <f t="shared" ca="1" si="11"/>
        <v>43872</v>
      </c>
      <c r="U34" s="18">
        <f t="shared" ca="1" si="14"/>
        <v>1.8315612544022353E-2</v>
      </c>
      <c r="V34" s="18">
        <f t="shared" ca="1" si="25"/>
        <v>1.5493223793239128E-2</v>
      </c>
      <c r="W34" s="18">
        <f t="shared" ca="1" si="26"/>
        <v>1.8832764690467969E-2</v>
      </c>
      <c r="X34" s="18">
        <f t="shared" ca="1" si="27"/>
        <v>1.7324537119318206E-2</v>
      </c>
      <c r="Y34" s="18">
        <f t="shared" ca="1" si="28"/>
        <v>1.7793617944606033E-2</v>
      </c>
      <c r="Z34" s="18">
        <f t="shared" ca="1" si="19"/>
        <v>2.0495028271957892E-2</v>
      </c>
      <c r="AA34" s="18">
        <f t="shared" ca="1" si="20"/>
        <v>1.8315612543511241E-2</v>
      </c>
      <c r="AB34" s="19">
        <f t="shared" ca="1" si="21"/>
        <v>44096</v>
      </c>
      <c r="AC34" s="3">
        <f ca="1">_xll.HLV5r3.Financial.Cache.GetValue(IRCurve1, AB34)</f>
        <v>0.97997566076911202</v>
      </c>
      <c r="AD34" s="17">
        <f t="shared" ca="1" si="22"/>
        <v>1.9248257199508005E-2</v>
      </c>
      <c r="AE34" s="17">
        <f t="shared" ca="1" si="23"/>
        <v>1.6491317613993636E-2</v>
      </c>
    </row>
    <row r="35" spans="1:31">
      <c r="A35" s="15">
        <f t="shared" ca="1" si="24"/>
        <v>43879</v>
      </c>
      <c r="B35" s="14">
        <f t="shared" ca="1" si="1"/>
        <v>1.9530948509311079E-2</v>
      </c>
      <c r="C35" s="14">
        <f t="shared" ca="1" si="2"/>
        <v>1.6347956255447809E-2</v>
      </c>
      <c r="D35" s="14">
        <f t="shared" ca="1" si="3"/>
        <v>2.0916368460862405E-2</v>
      </c>
      <c r="E35" s="14">
        <f t="shared" ca="1" si="4"/>
        <v>1.849984756161557E-2</v>
      </c>
      <c r="F35" s="14">
        <f t="shared" ca="1" si="5"/>
        <v>1.9090609724991787E-2</v>
      </c>
      <c r="G35" s="14">
        <f t="shared" ca="1" si="6"/>
        <v>1.8804236904359031E-2</v>
      </c>
      <c r="H35" s="14">
        <f t="shared" ca="1" si="7"/>
        <v>1.9530948509467381E-2</v>
      </c>
      <c r="I35" s="3">
        <f ca="1"/>
        <v>0.9884753982416824</v>
      </c>
      <c r="J35" s="3">
        <f ca="1"/>
        <v>0.990242614686073</v>
      </c>
      <c r="K35" s="3">
        <f ca="1"/>
        <v>0.9881519295567851</v>
      </c>
      <c r="L35" s="3">
        <f ca="1"/>
        <v>0.98909559272032532</v>
      </c>
      <c r="M35" s="3">
        <f ca="1"/>
        <v>0.98880200316596423</v>
      </c>
      <c r="N35" s="3">
        <f ca="1"/>
        <v>0.98711293252251087</v>
      </c>
      <c r="O35" s="3">
        <f ca="1"/>
        <v>0.98847539824200215</v>
      </c>
      <c r="P35" s="17">
        <f t="shared" ca="1" si="8"/>
        <v>1.3854199515513262E-3</v>
      </c>
      <c r="Q35" s="17">
        <f t="shared" ca="1" si="9"/>
        <v>1.0311009476955089E-3</v>
      </c>
      <c r="R35" s="17">
        <f t="shared" ca="1" si="10"/>
        <v>3.1829922538632698E-3</v>
      </c>
      <c r="S35" s="17">
        <f t="shared" ca="1" si="13"/>
        <v>-4.9161369419792322E-11</v>
      </c>
      <c r="T35" s="19">
        <f t="shared" ca="1" si="11"/>
        <v>43879</v>
      </c>
      <c r="U35" s="18">
        <f t="shared" ca="1" si="14"/>
        <v>1.8358165226244977E-2</v>
      </c>
      <c r="V35" s="18">
        <f t="shared" ca="1" si="25"/>
        <v>1.5523177662935411E-2</v>
      </c>
      <c r="W35" s="18">
        <f t="shared" ca="1" si="26"/>
        <v>1.8901549727945045E-2</v>
      </c>
      <c r="X35" s="18">
        <f t="shared" ca="1" si="27"/>
        <v>1.7365202403683045E-2</v>
      </c>
      <c r="Y35" s="18">
        <f t="shared" ca="1" si="28"/>
        <v>1.7838228667307866E-2</v>
      </c>
      <c r="Z35" s="18">
        <f t="shared" ca="1" si="19"/>
        <v>2.0452621932313994E-2</v>
      </c>
      <c r="AA35" s="18">
        <f t="shared" ca="1" si="20"/>
        <v>1.8358165225753363E-2</v>
      </c>
      <c r="AB35" s="19">
        <f t="shared" ref="AB35:AB66" ca="1" si="29">AB34+14</f>
        <v>44110</v>
      </c>
      <c r="AC35" s="3">
        <f ca="1">_xll.HLV5r3.Financial.Cache.GetValue(IRCurve1, AB35)</f>
        <v>0.97925268896996565</v>
      </c>
      <c r="AD35" s="17">
        <f t="shared" ca="1" si="22"/>
        <v>1.9248257199508005E-2</v>
      </c>
      <c r="AE35" s="17">
        <f t="shared" ca="1" si="23"/>
        <v>1.6575045388628872E-2</v>
      </c>
    </row>
    <row r="36" spans="1:31">
      <c r="A36" s="15">
        <f t="shared" ca="1" si="24"/>
        <v>43886</v>
      </c>
      <c r="B36" s="14">
        <f t="shared" ca="1" si="1"/>
        <v>1.9607592682769664E-2</v>
      </c>
      <c r="C36" s="14">
        <f t="shared" ca="1" si="2"/>
        <v>1.6342780300389523E-2</v>
      </c>
      <c r="D36" s="14">
        <f t="shared" ca="1" si="3"/>
        <v>2.1043691521524046E-2</v>
      </c>
      <c r="E36" s="14">
        <f t="shared" ca="1" si="4"/>
        <v>1.8573581894284881E-2</v>
      </c>
      <c r="F36" s="14">
        <f t="shared" ca="1" si="5"/>
        <v>1.9171680835266942E-2</v>
      </c>
      <c r="G36" s="14">
        <f t="shared" ca="1" si="6"/>
        <v>1.8713692893577636E-2</v>
      </c>
      <c r="H36" s="14">
        <f t="shared" ca="1" si="7"/>
        <v>1.9607592682960702E-2</v>
      </c>
      <c r="I36" s="3">
        <f ca="1"/>
        <v>0.98810083210588739</v>
      </c>
      <c r="J36" s="3">
        <f ca="1"/>
        <v>0.98992909223733838</v>
      </c>
      <c r="K36" s="3">
        <f ca="1"/>
        <v>0.98775079372328911</v>
      </c>
      <c r="L36" s="3">
        <f ca="1"/>
        <v>0.98874080112325324</v>
      </c>
      <c r="M36" s="3">
        <f ca="1"/>
        <v>0.98843588188356712</v>
      </c>
      <c r="N36" s="3">
        <f ca="1"/>
        <v>0.98675230332160535</v>
      </c>
      <c r="O36" s="3">
        <f ca="1"/>
        <v>0.98810083210620414</v>
      </c>
      <c r="P36" s="17">
        <f t="shared" ca="1" si="8"/>
        <v>1.4360988387543822E-3</v>
      </c>
      <c r="Q36" s="17">
        <f t="shared" ca="1" si="9"/>
        <v>1.0340107884847828E-3</v>
      </c>
      <c r="R36" s="17">
        <f t="shared" ca="1" si="10"/>
        <v>3.2648123823801403E-3</v>
      </c>
      <c r="S36" s="17">
        <f t="shared" ca="1" si="13"/>
        <v>-4.7222642463040643E-11</v>
      </c>
      <c r="T36" s="19">
        <f t="shared" ca="1" si="11"/>
        <v>43886</v>
      </c>
      <c r="U36" s="18">
        <f t="shared" ca="1" si="14"/>
        <v>1.8400717455789813E-2</v>
      </c>
      <c r="V36" s="18">
        <f t="shared" ca="1" si="25"/>
        <v>1.5551419882934958E-2</v>
      </c>
      <c r="W36" s="18">
        <f t="shared" ca="1" si="26"/>
        <v>1.8970334312744353E-2</v>
      </c>
      <c r="X36" s="18">
        <f t="shared" ca="1" si="27"/>
        <v>1.7405867235370191E-2</v>
      </c>
      <c r="Y36" s="18">
        <f t="shared" ca="1" si="28"/>
        <v>1.7882838892486121E-2</v>
      </c>
      <c r="Z36" s="18">
        <f t="shared" ca="1" si="19"/>
        <v>2.0410215143089973E-2</v>
      </c>
      <c r="AA36" s="18">
        <f t="shared" ca="1" si="20"/>
        <v>1.8400717455317586E-2</v>
      </c>
      <c r="AB36" s="19">
        <f t="shared" ca="1" si="29"/>
        <v>44124</v>
      </c>
      <c r="AC36" s="3">
        <f ca="1">_xll.HLV5r3.Financial.Cache.GetValue(IRCurve1, AB36)</f>
        <v>0.9785302505393948</v>
      </c>
      <c r="AD36" s="17">
        <f t="shared" ca="1" si="22"/>
        <v>1.9248257199508005E-2</v>
      </c>
      <c r="AE36" s="17">
        <f t="shared" ca="1" si="23"/>
        <v>1.6653848000050375E-2</v>
      </c>
    </row>
    <row r="37" spans="1:31">
      <c r="A37" s="15">
        <f t="shared" ca="1" si="24"/>
        <v>43893</v>
      </c>
      <c r="B37" s="14">
        <f t="shared" ca="1" si="1"/>
        <v>1.9684142366447728E-2</v>
      </c>
      <c r="C37" s="14">
        <f t="shared" ca="1" si="2"/>
        <v>1.6337605984087036E-2</v>
      </c>
      <c r="D37" s="14">
        <f t="shared" ca="1" si="3"/>
        <v>2.1170850215459662E-2</v>
      </c>
      <c r="E37" s="14">
        <f t="shared" ca="1" si="4"/>
        <v>1.8647230402798316E-2</v>
      </c>
      <c r="F37" s="14">
        <f t="shared" ca="1" si="5"/>
        <v>1.9252654730962462E-2</v>
      </c>
      <c r="G37" s="14">
        <f t="shared" ca="1" si="6"/>
        <v>1.8623241362061678E-2</v>
      </c>
      <c r="H37" s="14">
        <f t="shared" ca="1" si="7"/>
        <v>1.968414236668508E-2</v>
      </c>
      <c r="I37" s="3">
        <f ca="1"/>
        <v>0.98772479608183428</v>
      </c>
      <c r="J37" s="3">
        <f ca="1"/>
        <v>0.98961566905349529</v>
      </c>
      <c r="K37" s="3">
        <f ca="1"/>
        <v>0.98734721607767084</v>
      </c>
      <c r="L37" s="3">
        <f ca="1"/>
        <v>0.98838459544308888</v>
      </c>
      <c r="M37" s="3">
        <f ca="1"/>
        <v>0.98806820581275379</v>
      </c>
      <c r="N37" s="3">
        <f ca="1"/>
        <v>0.98639341058118057</v>
      </c>
      <c r="O37" s="3">
        <f ca="1"/>
        <v>0.98772479608214736</v>
      </c>
      <c r="P37" s="17">
        <f t="shared" ca="1" si="8"/>
        <v>1.486707849011934E-3</v>
      </c>
      <c r="Q37" s="17">
        <f t="shared" ca="1" si="9"/>
        <v>1.0369119636494117E-3</v>
      </c>
      <c r="R37" s="17">
        <f t="shared" ca="1" si="10"/>
        <v>3.3465363823606924E-3</v>
      </c>
      <c r="S37" s="17">
        <f t="shared" ca="1" si="13"/>
        <v>-4.5261017156406069E-11</v>
      </c>
      <c r="T37" s="19">
        <f t="shared" ca="1" si="11"/>
        <v>43893</v>
      </c>
      <c r="U37" s="18">
        <f t="shared" ca="1" si="14"/>
        <v>1.8443269232666332E-2</v>
      </c>
      <c r="V37" s="18">
        <f t="shared" ca="1" si="25"/>
        <v>1.5578093090712146E-2</v>
      </c>
      <c r="W37" s="18">
        <f t="shared" ca="1" si="26"/>
        <v>1.9039118444875443E-2</v>
      </c>
      <c r="X37" s="18">
        <f t="shared" ca="1" si="27"/>
        <v>1.7446531614389343E-2</v>
      </c>
      <c r="Y37" s="18">
        <f t="shared" ca="1" si="28"/>
        <v>1.7927448620151838E-2</v>
      </c>
      <c r="Z37" s="18">
        <f t="shared" ca="1" si="19"/>
        <v>2.0367807904278272E-2</v>
      </c>
      <c r="AA37" s="18">
        <f t="shared" ca="1" si="20"/>
        <v>1.8443269232213722E-2</v>
      </c>
      <c r="AB37" s="19">
        <f t="shared" ca="1" si="29"/>
        <v>44138</v>
      </c>
      <c r="AC37" s="3">
        <f ca="1">_xll.HLV5r3.Financial.Cache.GetValue(IRCurve1, AB37)</f>
        <v>0.9778083450839099</v>
      </c>
      <c r="AD37" s="17">
        <f t="shared" ca="1" si="22"/>
        <v>1.9248257199508005E-2</v>
      </c>
      <c r="AE37" s="17">
        <f t="shared" ca="1" si="23"/>
        <v>1.6728147605104847E-2</v>
      </c>
    </row>
    <row r="38" spans="1:31">
      <c r="A38" s="15">
        <f t="shared" ca="1" si="24"/>
        <v>43900</v>
      </c>
      <c r="B38" s="14">
        <f t="shared" ca="1" si="1"/>
        <v>1.943872982612322E-2</v>
      </c>
      <c r="C38" s="14">
        <f t="shared" ca="1" si="2"/>
        <v>1.63324333060367E-2</v>
      </c>
      <c r="D38" s="14">
        <f t="shared" ca="1" si="3"/>
        <v>2.097611825651808E-2</v>
      </c>
      <c r="E38" s="14">
        <f t="shared" ca="1" si="4"/>
        <v>1.839869721759313E-2</v>
      </c>
      <c r="F38" s="14">
        <f t="shared" ca="1" si="5"/>
        <v>1.9333531034553184E-2</v>
      </c>
      <c r="G38" s="14">
        <f t="shared" ca="1" si="6"/>
        <v>1.8532881836176691E-2</v>
      </c>
      <c r="H38" s="14">
        <f t="shared" ca="1" si="7"/>
        <v>1.9438729826129011E-2</v>
      </c>
      <c r="I38" s="3">
        <f ca="1"/>
        <v>0.98734729198165583</v>
      </c>
      <c r="J38" s="3">
        <f ca="1"/>
        <v>0.98930234510311554</v>
      </c>
      <c r="K38" s="3">
        <f ca="1"/>
        <v>0.98694119977216888</v>
      </c>
      <c r="L38" s="3">
        <f ca="1"/>
        <v>0.98802697732577494</v>
      </c>
      <c r="M38" s="3">
        <f ca="1"/>
        <v>0.98769897681791341</v>
      </c>
      <c r="N38" s="3">
        <f ca="1"/>
        <v>0.98603625252766158</v>
      </c>
      <c r="O38" s="3">
        <f ca="1"/>
        <v>0.98734729198196436</v>
      </c>
      <c r="P38" s="17">
        <f t="shared" ca="1" si="8"/>
        <v>1.5373884303948593E-3</v>
      </c>
      <c r="Q38" s="17">
        <f t="shared" ca="1" si="9"/>
        <v>1.0400326085300907E-3</v>
      </c>
      <c r="R38" s="17">
        <f t="shared" ca="1" si="10"/>
        <v>3.1062965200865204E-3</v>
      </c>
      <c r="S38" s="17">
        <f t="shared" ca="1" si="13"/>
        <v>-4.403803710584242E-11</v>
      </c>
      <c r="T38" s="19">
        <f t="shared" ca="1" si="11"/>
        <v>43900</v>
      </c>
      <c r="U38" s="18">
        <f t="shared" ca="1" si="14"/>
        <v>1.8477006604654681E-2</v>
      </c>
      <c r="V38" s="18">
        <f t="shared" ca="1" si="25"/>
        <v>1.5603324503474273E-2</v>
      </c>
      <c r="W38" s="18">
        <f t="shared" ca="1" si="26"/>
        <v>1.9099088172118195E-2</v>
      </c>
      <c r="X38" s="18">
        <f t="shared" ca="1" si="27"/>
        <v>1.7478381588520064E-2</v>
      </c>
      <c r="Y38" s="18">
        <f t="shared" ca="1" si="28"/>
        <v>1.7972057850317E-2</v>
      </c>
      <c r="Z38" s="18">
        <f t="shared" ca="1" si="19"/>
        <v>2.0325400215868237E-2</v>
      </c>
      <c r="AA38" s="18">
        <f t="shared" ca="1" si="20"/>
        <v>1.8477006604214301E-2</v>
      </c>
      <c r="AB38" s="19">
        <f t="shared" ca="1" si="29"/>
        <v>44152</v>
      </c>
      <c r="AC38" s="3">
        <f ca="1">_xll.HLV5r3.Financial.Cache.GetValue(IRCurve1, AB38)</f>
        <v>0.97708697221031127</v>
      </c>
      <c r="AD38" s="17">
        <f t="shared" ca="1" si="22"/>
        <v>1.9248257199508005E-2</v>
      </c>
      <c r="AE38" s="17">
        <f t="shared" ca="1" si="23"/>
        <v>1.6798319454323009E-2</v>
      </c>
    </row>
    <row r="39" spans="1:31">
      <c r="A39" s="15">
        <f t="shared" ca="1" si="24"/>
        <v>43907</v>
      </c>
      <c r="B39" s="14">
        <f t="shared" ca="1" si="1"/>
        <v>1.936577406277316E-2</v>
      </c>
      <c r="C39" s="14">
        <f t="shared" ca="1" si="2"/>
        <v>1.6327262265729083E-2</v>
      </c>
      <c r="D39" s="14">
        <f t="shared" ca="1" si="3"/>
        <v>2.0953720458608074E-2</v>
      </c>
      <c r="E39" s="14">
        <f t="shared" ca="1" si="4"/>
        <v>1.8322735550142362E-2</v>
      </c>
      <c r="F39" s="14">
        <f t="shared" ca="1" si="5"/>
        <v>1.9414309369214431E-2</v>
      </c>
      <c r="G39" s="14">
        <f t="shared" ca="1" si="6"/>
        <v>1.8442613843162352E-2</v>
      </c>
      <c r="H39" s="14">
        <f t="shared" ca="1" si="7"/>
        <v>1.9365774062715273E-2</v>
      </c>
      <c r="I39" s="3">
        <f ca="1"/>
        <v>0.98697449442334662</v>
      </c>
      <c r="J39" s="3">
        <f ca="1"/>
        <v>0.98898912035478059</v>
      </c>
      <c r="K39" s="3">
        <f ca="1"/>
        <v>0.98653891805218086</v>
      </c>
      <c r="L39" s="3">
        <f ca="1"/>
        <v>0.98767412559831425</v>
      </c>
      <c r="M39" s="3">
        <f ca="1"/>
        <v>0.9873281967706754</v>
      </c>
      <c r="N39" s="3">
        <f ca="1"/>
        <v>0.98568082739655682</v>
      </c>
      <c r="O39" s="3">
        <f ca="1"/>
        <v>0.98697449442365504</v>
      </c>
      <c r="P39" s="17">
        <f t="shared" ca="1" si="8"/>
        <v>1.5879463958349133E-3</v>
      </c>
      <c r="Q39" s="17">
        <f t="shared" ca="1" si="9"/>
        <v>1.0430385126307985E-3</v>
      </c>
      <c r="R39" s="17">
        <f t="shared" ca="1" si="10"/>
        <v>3.0385117970440773E-3</v>
      </c>
      <c r="S39" s="17">
        <f t="shared" ca="1" si="13"/>
        <v>-4.3049938613926031E-11</v>
      </c>
      <c r="T39" s="19">
        <f t="shared" ca="1" si="11"/>
        <v>43907</v>
      </c>
      <c r="U39" s="18">
        <f t="shared" ca="1" si="14"/>
        <v>1.8507218135499031E-2</v>
      </c>
      <c r="V39" s="18">
        <f t="shared" ca="1" si="25"/>
        <v>1.5627227947143895E-2</v>
      </c>
      <c r="W39" s="18">
        <f t="shared" ca="1" si="26"/>
        <v>1.9155532058216965E-2</v>
      </c>
      <c r="X39" s="18">
        <f t="shared" ca="1" si="27"/>
        <v>1.7506705721506574E-2</v>
      </c>
      <c r="Y39" s="18">
        <f t="shared" ca="1" si="28"/>
        <v>1.8016666582991132E-2</v>
      </c>
      <c r="Z39" s="18">
        <f t="shared" ca="1" si="19"/>
        <v>2.028299207784966E-2</v>
      </c>
      <c r="AA39" s="18">
        <f t="shared" ca="1" si="20"/>
        <v>1.8507218135068532E-2</v>
      </c>
      <c r="AB39" s="19">
        <f t="shared" ca="1" si="29"/>
        <v>44166</v>
      </c>
      <c r="AC39" s="3">
        <f ca="1">_xll.HLV5r3.Financial.Cache.GetValue(IRCurve1, AB39)</f>
        <v>0.97636613152568952</v>
      </c>
      <c r="AD39" s="17">
        <f t="shared" ca="1" si="22"/>
        <v>1.9248257199508005E-2</v>
      </c>
      <c r="AE39" s="17">
        <f t="shared" ca="1" si="23"/>
        <v>1.6864698230610459E-2</v>
      </c>
    </row>
    <row r="40" spans="1:31">
      <c r="A40" s="15">
        <f t="shared" ca="1" si="24"/>
        <v>43914</v>
      </c>
      <c r="B40" s="14">
        <f t="shared" ca="1" si="1"/>
        <v>1.9418069059880052E-2</v>
      </c>
      <c r="C40" s="14">
        <f t="shared" ca="1" si="2"/>
        <v>1.6322092862620017E-2</v>
      </c>
      <c r="D40" s="14">
        <f t="shared" ca="1" si="3"/>
        <v>2.1056453845698098E-2</v>
      </c>
      <c r="E40" s="14">
        <f t="shared" ca="1" si="4"/>
        <v>1.8372118091333847E-2</v>
      </c>
      <c r="F40" s="14">
        <f t="shared" ca="1" si="5"/>
        <v>1.9494989359111443E-2</v>
      </c>
      <c r="G40" s="14">
        <f t="shared" ca="1" si="6"/>
        <v>1.8352436911080381E-2</v>
      </c>
      <c r="H40" s="14">
        <f t="shared" ca="1" si="7"/>
        <v>1.9418069059833738E-2</v>
      </c>
      <c r="I40" s="3">
        <f ca="1"/>
        <v>0.98660309601666329</v>
      </c>
      <c r="J40" s="3">
        <f ca="1"/>
        <v>0.98867599477708168</v>
      </c>
      <c r="K40" s="3">
        <f ca="1"/>
        <v>0.98613706587900207</v>
      </c>
      <c r="L40" s="3">
        <f ca="1"/>
        <v>0.98732273066995535</v>
      </c>
      <c r="M40" s="3">
        <f ca="1"/>
        <v>0.98695586754989595</v>
      </c>
      <c r="N40" s="3">
        <f ca="1"/>
        <v>0.98532713343244138</v>
      </c>
      <c r="O40" s="3">
        <f ca="1"/>
        <v>0.98660309601697282</v>
      </c>
      <c r="P40" s="17">
        <f t="shared" ca="1" si="8"/>
        <v>1.6383847858180457E-3</v>
      </c>
      <c r="Q40" s="17">
        <f t="shared" ca="1" si="9"/>
        <v>1.0459509685462054E-3</v>
      </c>
      <c r="R40" s="17">
        <f t="shared" ca="1" si="10"/>
        <v>3.095976197260035E-3</v>
      </c>
      <c r="S40" s="17">
        <f t="shared" ca="1" si="13"/>
        <v>-4.2082656803721363E-11</v>
      </c>
      <c r="T40" s="19">
        <f t="shared" ca="1" si="11"/>
        <v>43914</v>
      </c>
      <c r="U40" s="18">
        <f t="shared" ca="1" si="14"/>
        <v>1.8537429438160179E-2</v>
      </c>
      <c r="V40" s="18">
        <f t="shared" ca="1" si="25"/>
        <v>1.5649905573189325E-2</v>
      </c>
      <c r="W40" s="18">
        <f t="shared" ca="1" si="26"/>
        <v>1.9211975716132711E-2</v>
      </c>
      <c r="X40" s="18">
        <f t="shared" ca="1" si="27"/>
        <v>1.753502962631041E-2</v>
      </c>
      <c r="Y40" s="18">
        <f t="shared" ca="1" si="28"/>
        <v>1.8061274818185886E-2</v>
      </c>
      <c r="Z40" s="18">
        <f t="shared" ca="1" si="19"/>
        <v>2.0240583490214549E-2</v>
      </c>
      <c r="AA40" s="18">
        <f t="shared" ca="1" si="20"/>
        <v>1.8537429437739353E-2</v>
      </c>
      <c r="AB40" s="19">
        <f t="shared" ca="1" si="29"/>
        <v>44180</v>
      </c>
      <c r="AC40" s="3">
        <f ca="1">_xll.HLV5r3.Financial.Cache.GetValue(IRCurve1, AB40)</f>
        <v>0.97564582263742505</v>
      </c>
      <c r="AD40" s="17">
        <f t="shared" ca="1" si="22"/>
        <v>1.9248257199508005E-2</v>
      </c>
      <c r="AE40" s="17">
        <f t="shared" ca="1" si="23"/>
        <v>1.6927583387093336E-2</v>
      </c>
    </row>
    <row r="41" spans="1:31">
      <c r="A41" s="15">
        <f t="shared" ca="1" si="24"/>
        <v>43921</v>
      </c>
      <c r="B41" s="14">
        <f t="shared" ca="1" si="1"/>
        <v>1.9470298655040779E-2</v>
      </c>
      <c r="C41" s="14">
        <f t="shared" ca="1" si="2"/>
        <v>1.6316925096205859E-2</v>
      </c>
      <c r="D41" s="14">
        <f t="shared" ca="1" si="3"/>
        <v>2.1159053341958747E-2</v>
      </c>
      <c r="E41" s="14">
        <f t="shared" ca="1" si="4"/>
        <v>1.8421442428640918E-2</v>
      </c>
      <c r="F41" s="14">
        <f t="shared" ca="1" si="5"/>
        <v>1.980810173509016E-2</v>
      </c>
      <c r="G41" s="14">
        <f t="shared" ca="1" si="6"/>
        <v>1.8262350568571395E-2</v>
      </c>
      <c r="H41" s="14">
        <f t="shared" ca="1" si="7"/>
        <v>1.9470298655017624E-2</v>
      </c>
      <c r="I41" s="3">
        <f ca="1"/>
        <v>0.98623069469222724</v>
      </c>
      <c r="J41" s="3">
        <f ca="1"/>
        <v>0.98836296833862047</v>
      </c>
      <c r="K41" s="3">
        <f ca="1"/>
        <v>0.98573324347648184</v>
      </c>
      <c r="L41" s="3">
        <f ca="1"/>
        <v>0.98697038867916265</v>
      </c>
      <c r="M41" s="3">
        <f ca="1"/>
        <v>0.98658199104163902</v>
      </c>
      <c r="N41" s="3">
        <f ca="1"/>
        <v>0.98497516888894121</v>
      </c>
      <c r="O41" s="3">
        <f ca="1"/>
        <v>0.98623069469253766</v>
      </c>
      <c r="P41" s="17">
        <f t="shared" ca="1" si="8"/>
        <v>1.6887546869179676E-3</v>
      </c>
      <c r="Q41" s="17">
        <f t="shared" ca="1" si="9"/>
        <v>1.0488562263998615E-3</v>
      </c>
      <c r="R41" s="17">
        <f t="shared" ca="1" si="10"/>
        <v>3.1533735588349203E-3</v>
      </c>
      <c r="S41" s="17">
        <f t="shared" ca="1" si="13"/>
        <v>-4.1104619707965639E-11</v>
      </c>
      <c r="T41" s="19">
        <f t="shared" ca="1" si="11"/>
        <v>43921</v>
      </c>
      <c r="U41" s="18">
        <f t="shared" ca="1" si="14"/>
        <v>1.856764051264324E-2</v>
      </c>
      <c r="V41" s="18">
        <f t="shared" ca="1" si="25"/>
        <v>1.5671449317932393E-2</v>
      </c>
      <c r="W41" s="18">
        <f t="shared" ca="1" si="26"/>
        <v>1.9268419145870321E-2</v>
      </c>
      <c r="X41" s="18">
        <f t="shared" ca="1" si="27"/>
        <v>1.7563353302935812E-2</v>
      </c>
      <c r="Y41" s="18">
        <f t="shared" ca="1" si="28"/>
        <v>1.8111777153427839E-2</v>
      </c>
      <c r="Z41" s="18">
        <f t="shared" ca="1" si="19"/>
        <v>2.0198174452952571E-2</v>
      </c>
      <c r="AA41" s="18">
        <f t="shared" ca="1" si="20"/>
        <v>1.8567640512232194E-2</v>
      </c>
      <c r="AB41" s="19">
        <f t="shared" ca="1" si="29"/>
        <v>44194</v>
      </c>
      <c r="AC41" s="3">
        <f ca="1">_xll.HLV5r3.Financial.Cache.GetValue(IRCurve1, AB41)</f>
        <v>0.97492604515318804</v>
      </c>
      <c r="AD41" s="17">
        <f t="shared" ca="1" si="22"/>
        <v>1.9248257199508005E-2</v>
      </c>
      <c r="AE41" s="17">
        <f t="shared" ca="1" si="23"/>
        <v>1.6987243663756542E-2</v>
      </c>
    </row>
    <row r="42" spans="1:31">
      <c r="A42" s="15">
        <f t="shared" ca="1" si="24"/>
        <v>43928</v>
      </c>
      <c r="B42" s="14">
        <f t="shared" ca="1" si="1"/>
        <v>1.9522462692154425E-2</v>
      </c>
      <c r="C42" s="14">
        <f t="shared" ca="1" si="2"/>
        <v>1.6311758965971385E-2</v>
      </c>
      <c r="D42" s="14">
        <f t="shared" ca="1" si="3"/>
        <v>2.1261518336932066E-2</v>
      </c>
      <c r="E42" s="14">
        <f t="shared" ca="1" si="4"/>
        <v>1.8470708422849227E-2</v>
      </c>
      <c r="F42" s="14">
        <f t="shared" ca="1" si="5"/>
        <v>2.1329485821595422E-2</v>
      </c>
      <c r="G42" s="14">
        <f t="shared" ca="1" si="6"/>
        <v>1.8172354345103843E-2</v>
      </c>
      <c r="H42" s="14">
        <f t="shared" ca="1" si="7"/>
        <v>1.9522462692113902E-2</v>
      </c>
      <c r="I42" s="3">
        <f ca="1"/>
        <v>0.98585729170432235</v>
      </c>
      <c r="J42" s="3">
        <f ca="1"/>
        <v>0.98805004100800831</v>
      </c>
      <c r="K42" s="3">
        <f ca="1"/>
        <v>0.98532745341238948</v>
      </c>
      <c r="L42" s="3">
        <f ca="1"/>
        <v>0.98661710074217501</v>
      </c>
      <c r="M42" s="3">
        <f ca="1"/>
        <v>0.9862021096385003</v>
      </c>
      <c r="N42" s="3">
        <f ca="1"/>
        <v>0.98462493202872203</v>
      </c>
      <c r="O42" s="3">
        <f ca="1"/>
        <v>0.98585729170463321</v>
      </c>
      <c r="P42" s="17">
        <f t="shared" ca="1" si="8"/>
        <v>1.7390556447776408E-3</v>
      </c>
      <c r="Q42" s="17">
        <f t="shared" ca="1" si="9"/>
        <v>1.0517542693051982E-3</v>
      </c>
      <c r="R42" s="17">
        <f t="shared" ca="1" si="10"/>
        <v>3.2107037261830396E-3</v>
      </c>
      <c r="S42" s="17">
        <f t="shared" ca="1" si="13"/>
        <v>-4.02174821223511E-11</v>
      </c>
      <c r="T42" s="19">
        <f t="shared" ca="1" si="11"/>
        <v>43928</v>
      </c>
      <c r="U42" s="18">
        <f t="shared" ca="1" si="14"/>
        <v>1.8597851358950784E-2</v>
      </c>
      <c r="V42" s="18">
        <f t="shared" ca="1" si="25"/>
        <v>1.569194214829777E-2</v>
      </c>
      <c r="W42" s="18">
        <f t="shared" ca="1" si="26"/>
        <v>1.9324862347432189E-2</v>
      </c>
      <c r="X42" s="18">
        <f t="shared" ca="1" si="27"/>
        <v>1.7591676751385656E-2</v>
      </c>
      <c r="Y42" s="18">
        <f t="shared" ca="1" si="28"/>
        <v>1.8197645807206529E-2</v>
      </c>
      <c r="Z42" s="18">
        <f t="shared" ca="1" si="19"/>
        <v>2.0155764966053393E-2</v>
      </c>
      <c r="AA42" s="18">
        <f t="shared" ca="1" si="20"/>
        <v>1.859785135854861E-2</v>
      </c>
      <c r="AB42" s="19">
        <f t="shared" ca="1" si="29"/>
        <v>44208</v>
      </c>
      <c r="AC42" s="3">
        <f ca="1">_xll.HLV5r3.Financial.Cache.GetValue(IRCurve1, AB42)</f>
        <v>0.97420679868093796</v>
      </c>
      <c r="AD42" s="17">
        <f t="shared" ca="1" si="22"/>
        <v>1.9248257199508005E-2</v>
      </c>
      <c r="AE42" s="17">
        <f t="shared" ca="1" si="23"/>
        <v>1.7043920926586582E-2</v>
      </c>
    </row>
    <row r="43" spans="1:31">
      <c r="A43" s="15">
        <f t="shared" ca="1" si="24"/>
        <v>43935</v>
      </c>
      <c r="B43" s="14">
        <f t="shared" ca="1" si="1"/>
        <v>1.9574561015583174E-2</v>
      </c>
      <c r="C43" s="14">
        <f t="shared" ca="1" si="2"/>
        <v>1.6306594471395579E-2</v>
      </c>
      <c r="D43" s="14">
        <f t="shared" ca="1" si="3"/>
        <v>2.1363848221699979E-2</v>
      </c>
      <c r="E43" s="14">
        <f t="shared" ca="1" si="4"/>
        <v>1.8519915935091755E-2</v>
      </c>
      <c r="F43" s="14">
        <f t="shared" ca="1" si="5"/>
        <v>2.148978939695028E-2</v>
      </c>
      <c r="G43" s="14">
        <f t="shared" ca="1" si="6"/>
        <v>1.8082447770985586E-2</v>
      </c>
      <c r="H43" s="14">
        <f t="shared" ca="1" si="7"/>
        <v>1.9574561015629488E-2</v>
      </c>
      <c r="I43" s="3">
        <f ca="1"/>
        <v>0.98548288831022623</v>
      </c>
      <c r="J43" s="3">
        <f ca="1"/>
        <v>0.98773721275386639</v>
      </c>
      <c r="K43" s="3">
        <f ca="1"/>
        <v>0.98491969826620174</v>
      </c>
      <c r="L43" s="3">
        <f ca="1"/>
        <v>0.98626286797790119</v>
      </c>
      <c r="M43" s="3">
        <f ca="1"/>
        <v>0.98579305100630532</v>
      </c>
      <c r="N43" s="3">
        <f ca="1"/>
        <v>0.98427642112347347</v>
      </c>
      <c r="O43" s="3">
        <f ca="1"/>
        <v>0.98548288831053787</v>
      </c>
      <c r="P43" s="17">
        <f t="shared" ca="1" si="8"/>
        <v>1.7892872061168047E-3</v>
      </c>
      <c r="Q43" s="17">
        <f t="shared" ca="1" si="9"/>
        <v>1.054645080491419E-3</v>
      </c>
      <c r="R43" s="17">
        <f t="shared" ca="1" si="10"/>
        <v>3.2679665441875949E-3</v>
      </c>
      <c r="S43" s="17">
        <f t="shared" ca="1" si="13"/>
        <v>-3.9162770248957202E-11</v>
      </c>
      <c r="T43" s="19">
        <f t="shared" ca="1" si="11"/>
        <v>43935</v>
      </c>
      <c r="U43" s="18">
        <f t="shared" ca="1" si="14"/>
        <v>1.8628061977085438E-2</v>
      </c>
      <c r="V43" s="18">
        <f t="shared" ca="1" si="25"/>
        <v>1.571145912959818E-2</v>
      </c>
      <c r="W43" s="18">
        <f t="shared" ca="1" si="26"/>
        <v>1.9381305320821315E-2</v>
      </c>
      <c r="X43" s="18">
        <f t="shared" ca="1" si="27"/>
        <v>1.7619999971662578E-2</v>
      </c>
      <c r="Y43" s="18">
        <f t="shared" ca="1" si="28"/>
        <v>1.8283512617668387E-2</v>
      </c>
      <c r="Z43" s="18">
        <f t="shared" ca="1" si="19"/>
        <v>2.011335502950912E-2</v>
      </c>
      <c r="AA43" s="18">
        <f t="shared" ca="1" si="20"/>
        <v>1.862806197669381E-2</v>
      </c>
      <c r="AB43" s="19">
        <f t="shared" ca="1" si="29"/>
        <v>44222</v>
      </c>
      <c r="AC43" s="3">
        <f ca="1">_xll.HLV5r3.Financial.Cache.GetValue(IRCurve1, AB43)</f>
        <v>0.97348808282892352</v>
      </c>
      <c r="AD43" s="17">
        <f t="shared" ca="1" si="22"/>
        <v>1.9248257199508005E-2</v>
      </c>
      <c r="AE43" s="17">
        <f t="shared" ca="1" si="23"/>
        <v>1.7097833444888352E-2</v>
      </c>
    </row>
    <row r="44" spans="1:31">
      <c r="A44" s="15">
        <f t="shared" ca="1" si="24"/>
        <v>43942</v>
      </c>
      <c r="B44" s="14">
        <f t="shared" ca="1" si="1"/>
        <v>1.9626593470152356E-2</v>
      </c>
      <c r="C44" s="14">
        <f t="shared" ca="1" si="2"/>
        <v>1.6301431611957438E-2</v>
      </c>
      <c r="D44" s="14">
        <f t="shared" ca="1" si="3"/>
        <v>2.146604238883219E-2</v>
      </c>
      <c r="E44" s="14">
        <f t="shared" ca="1" si="4"/>
        <v>1.8569064826924091E-2</v>
      </c>
      <c r="F44" s="14">
        <f t="shared" ca="1" si="5"/>
        <v>2.1649879046750958E-2</v>
      </c>
      <c r="G44" s="14">
        <f t="shared" ca="1" si="6"/>
        <v>1.7992630377068646E-2</v>
      </c>
      <c r="H44" s="14">
        <f t="shared" ca="1" si="7"/>
        <v>1.9626593470152356E-2</v>
      </c>
      <c r="I44" s="3">
        <f ca="1"/>
        <v>0.98510748577020135</v>
      </c>
      <c r="J44" s="3">
        <f ca="1"/>
        <v>0.98742448354482593</v>
      </c>
      <c r="K44" s="3">
        <f ca="1"/>
        <v>0.98450998062907324</v>
      </c>
      <c r="L44" s="3">
        <f ca="1"/>
        <v>0.98590769150791313</v>
      </c>
      <c r="M44" s="3">
        <f ca="1"/>
        <v>0.98538091805896655</v>
      </c>
      <c r="N44" s="3">
        <f ca="1"/>
        <v>0.98392963445389292</v>
      </c>
      <c r="O44" s="3">
        <f ca="1"/>
        <v>0.9851074857705121</v>
      </c>
      <c r="P44" s="17">
        <f t="shared" ca="1" si="8"/>
        <v>1.8394489186798341E-3</v>
      </c>
      <c r="Q44" s="17">
        <f t="shared" ca="1" si="9"/>
        <v>1.0575286432282643E-3</v>
      </c>
      <c r="R44" s="17">
        <f t="shared" ca="1" si="10"/>
        <v>3.325161858194918E-3</v>
      </c>
      <c r="S44" s="17">
        <f t="shared" ca="1" si="13"/>
        <v>-3.8266612101267583E-11</v>
      </c>
      <c r="T44" s="19">
        <f t="shared" ca="1" si="11"/>
        <v>43942</v>
      </c>
      <c r="U44" s="18">
        <f t="shared" ca="1" si="14"/>
        <v>1.8658272367052149E-2</v>
      </c>
      <c r="V44" s="18">
        <f t="shared" ca="1" si="25"/>
        <v>1.5730068344326477E-2</v>
      </c>
      <c r="W44" s="18">
        <f t="shared" ca="1" si="26"/>
        <v>1.9437748066042621E-2</v>
      </c>
      <c r="X44" s="18">
        <f t="shared" ca="1" si="27"/>
        <v>1.7648322963771702E-2</v>
      </c>
      <c r="Y44" s="18">
        <f t="shared" ca="1" si="28"/>
        <v>1.8369377584892564E-2</v>
      </c>
      <c r="Z44" s="18">
        <f t="shared" ca="1" si="19"/>
        <v>2.0070944643309468E-2</v>
      </c>
      <c r="AA44" s="18">
        <f t="shared" ca="1" si="20"/>
        <v>1.8658272366669483E-2</v>
      </c>
      <c r="AB44" s="19">
        <f t="shared" ca="1" si="29"/>
        <v>44236</v>
      </c>
      <c r="AC44" s="3">
        <f ca="1">_xll.HLV5r3.Financial.Cache.GetValue(IRCurve1, AB44)</f>
        <v>0.97276989720568252</v>
      </c>
      <c r="AD44" s="17">
        <f t="shared" ca="1" si="22"/>
        <v>1.9248257199508005E-2</v>
      </c>
      <c r="AE44" s="17">
        <f t="shared" ca="1" si="23"/>
        <v>1.7149178700413843E-2</v>
      </c>
    </row>
    <row r="45" spans="1:31">
      <c r="A45" s="15">
        <f t="shared" ca="1" si="24"/>
        <v>43949</v>
      </c>
      <c r="B45" s="14">
        <f t="shared" ca="1" si="1"/>
        <v>1.9678559900837795E-2</v>
      </c>
      <c r="C45" s="14">
        <f t="shared" ca="1" si="2"/>
        <v>1.6296270387141733E-2</v>
      </c>
      <c r="D45" s="14">
        <f t="shared" ca="1" si="3"/>
        <v>2.156810023212568E-2</v>
      </c>
      <c r="E45" s="14">
        <f t="shared" ca="1" si="4"/>
        <v>1.8618154959977078E-2</v>
      </c>
      <c r="F45" s="14">
        <f t="shared" ca="1" si="5"/>
        <v>2.1809753287236888E-2</v>
      </c>
      <c r="G45" s="14">
        <f t="shared" ca="1" si="6"/>
        <v>1.7902901695021307E-2</v>
      </c>
      <c r="H45" s="14">
        <f t="shared" ca="1" si="7"/>
        <v>1.9678559900884105E-2</v>
      </c>
      <c r="I45" s="3">
        <f ca="1"/>
        <v>0.9847310853474861</v>
      </c>
      <c r="J45" s="3">
        <f ca="1"/>
        <v>0.98711185334952811</v>
      </c>
      <c r="K45" s="3">
        <f ca="1"/>
        <v>0.98409830310380797</v>
      </c>
      <c r="L45" s="3">
        <f ca="1"/>
        <v>0.98555157245643787</v>
      </c>
      <c r="M45" s="3">
        <f ca="1"/>
        <v>0.98496571489916585</v>
      </c>
      <c r="N45" s="3">
        <f ca="1"/>
        <v>0.98358457030967517</v>
      </c>
      <c r="O45" s="3">
        <f ca="1"/>
        <v>0.98473108534779685</v>
      </c>
      <c r="P45" s="17">
        <f t="shared" ca="1" si="8"/>
        <v>1.8895403312878846E-3</v>
      </c>
      <c r="Q45" s="17">
        <f t="shared" ca="1" si="9"/>
        <v>1.0604049408607166E-3</v>
      </c>
      <c r="R45" s="17">
        <f t="shared" ca="1" si="10"/>
        <v>3.3822895136960615E-3</v>
      </c>
      <c r="S45" s="17">
        <f t="shared" ca="1" si="13"/>
        <v>-3.7303840572100455E-11</v>
      </c>
      <c r="T45" s="19">
        <f t="shared" ca="1" si="11"/>
        <v>43949</v>
      </c>
      <c r="U45" s="18">
        <f t="shared" ca="1" si="14"/>
        <v>1.8688482528852874E-2</v>
      </c>
      <c r="V45" s="18">
        <f t="shared" ca="1" si="25"/>
        <v>1.5747831685658038E-2</v>
      </c>
      <c r="W45" s="18">
        <f t="shared" ca="1" si="26"/>
        <v>1.9494190583097912E-2</v>
      </c>
      <c r="X45" s="18">
        <f t="shared" ca="1" si="27"/>
        <v>1.7676645727715021E-2</v>
      </c>
      <c r="Y45" s="18">
        <f t="shared" ca="1" si="28"/>
        <v>1.845524070895806E-2</v>
      </c>
      <c r="Z45" s="18">
        <f t="shared" ca="1" si="19"/>
        <v>2.0028533807443998E-2</v>
      </c>
      <c r="AA45" s="18">
        <f t="shared" ca="1" si="20"/>
        <v>1.8688482528479836E-2</v>
      </c>
      <c r="AB45" s="19">
        <f t="shared" ca="1" si="29"/>
        <v>44250</v>
      </c>
      <c r="AC45" s="3">
        <f ca="1">_xll.HLV5r3.Financial.Cache.GetValue(IRCurve1, AB45)</f>
        <v>0.97205224142004154</v>
      </c>
      <c r="AD45" s="17">
        <f t="shared" ca="1" si="22"/>
        <v>1.9248257199508005E-2</v>
      </c>
      <c r="AE45" s="17">
        <f t="shared" ca="1" si="23"/>
        <v>1.7198135804519524E-2</v>
      </c>
    </row>
    <row r="46" spans="1:31">
      <c r="A46" s="15">
        <f t="shared" ca="1" si="24"/>
        <v>43956</v>
      </c>
      <c r="B46" s="14">
        <f t="shared" ca="1" si="1"/>
        <v>1.9730460153246327E-2</v>
      </c>
      <c r="C46" s="14">
        <f t="shared" ca="1" si="2"/>
        <v>1.6291110796433243E-2</v>
      </c>
      <c r="D46" s="14">
        <f t="shared" ca="1" si="3"/>
        <v>2.1670021147090966E-2</v>
      </c>
      <c r="E46" s="14">
        <f t="shared" ca="1" si="4"/>
        <v>1.8667186196431516E-2</v>
      </c>
      <c r="F46" s="14">
        <f t="shared" ca="1" si="5"/>
        <v>2.1969410638230897E-2</v>
      </c>
      <c r="G46" s="14">
        <f t="shared" ca="1" si="6"/>
        <v>1.7813261257357032E-2</v>
      </c>
      <c r="H46" s="14">
        <f t="shared" ca="1" si="7"/>
        <v>1.9730460153315792E-2</v>
      </c>
      <c r="I46" s="3">
        <f ca="1"/>
        <v>0.98435368830829195</v>
      </c>
      <c r="J46" s="3">
        <f ca="1"/>
        <v>0.98679932213662402</v>
      </c>
      <c r="K46" s="3">
        <f ca="1"/>
        <v>0.9836846683048357</v>
      </c>
      <c r="L46" s="3">
        <f ca="1"/>
        <v>0.98519451195035612</v>
      </c>
      <c r="M46" s="3">
        <f ca="1"/>
        <v>0.98454744565804075</v>
      </c>
      <c r="N46" s="3">
        <f ca="1"/>
        <v>0.98324122698949667</v>
      </c>
      <c r="O46" s="3">
        <f ca="1"/>
        <v>0.98435368830860182</v>
      </c>
      <c r="P46" s="17">
        <f t="shared" ca="1" si="8"/>
        <v>1.9395609938446384E-3</v>
      </c>
      <c r="Q46" s="17">
        <f t="shared" ca="1" si="9"/>
        <v>1.0632739568148114E-3</v>
      </c>
      <c r="R46" s="17">
        <f t="shared" ca="1" si="10"/>
        <v>3.4393493568130838E-3</v>
      </c>
      <c r="S46" s="17">
        <f t="shared" ca="1" si="13"/>
        <v>-3.6332395425553443E-11</v>
      </c>
      <c r="T46" s="19">
        <f t="shared" ca="1" si="11"/>
        <v>43956</v>
      </c>
      <c r="U46" s="18">
        <f t="shared" ca="1" si="14"/>
        <v>1.8718692462492845E-2</v>
      </c>
      <c r="V46" s="18">
        <f t="shared" ca="1" si="25"/>
        <v>1.5764805545152714E-2</v>
      </c>
      <c r="W46" s="18">
        <f t="shared" ca="1" si="26"/>
        <v>1.9550632871992348E-2</v>
      </c>
      <c r="X46" s="18">
        <f t="shared" ca="1" si="27"/>
        <v>1.7704968263497132E-2</v>
      </c>
      <c r="Y46" s="18">
        <f t="shared" ca="1" si="28"/>
        <v>1.8541101989944232E-2</v>
      </c>
      <c r="Z46" s="18">
        <f t="shared" ca="1" si="19"/>
        <v>1.9986122521904778E-2</v>
      </c>
      <c r="AA46" s="18">
        <f t="shared" ca="1" si="20"/>
        <v>1.8718692462129521E-2</v>
      </c>
      <c r="AB46" s="19">
        <f t="shared" ca="1" si="29"/>
        <v>44264</v>
      </c>
      <c r="AC46" s="3">
        <f ca="1">_xll.HLV5r3.Financial.Cache.GetValue(IRCurve1, AB46)</f>
        <v>0.9713351150811157</v>
      </c>
      <c r="AD46" s="17">
        <f t="shared" ca="1" si="22"/>
        <v>1.9248257199508005E-2</v>
      </c>
      <c r="AE46" s="17">
        <f t="shared" ca="1" si="23"/>
        <v>1.724486758571132E-2</v>
      </c>
    </row>
    <row r="47" spans="1:31">
      <c r="A47" s="15">
        <f t="shared" ca="1" si="24"/>
        <v>43963</v>
      </c>
      <c r="B47" s="14">
        <f t="shared" ca="1" si="1"/>
        <v>1.9782294073054256E-2</v>
      </c>
      <c r="C47" s="14">
        <f t="shared" ca="1" si="2"/>
        <v>1.6285952839305166E-2</v>
      </c>
      <c r="D47" s="14">
        <f t="shared" ca="1" si="3"/>
        <v>2.1771804530384804E-2</v>
      </c>
      <c r="E47" s="14">
        <f t="shared" ca="1" si="4"/>
        <v>1.8716158398572404E-2</v>
      </c>
      <c r="F47" s="14">
        <f t="shared" ca="1" si="5"/>
        <v>2.212884962310448E-2</v>
      </c>
      <c r="G47" s="14">
        <f t="shared" ca="1" si="6"/>
        <v>1.7723708597069794E-2</v>
      </c>
      <c r="H47" s="14">
        <f t="shared" ca="1" si="7"/>
        <v>1.9782294073141089E-2</v>
      </c>
      <c r="I47" s="3">
        <f ca="1"/>
        <v>0.98397529592179134</v>
      </c>
      <c r="J47" s="3">
        <f ca="1"/>
        <v>0.98648688987477462</v>
      </c>
      <c r="K47" s="3">
        <f ca="1"/>
        <v>0.98326907885817916</v>
      </c>
      <c r="L47" s="3">
        <f ca="1"/>
        <v>0.98483651111919168</v>
      </c>
      <c r="M47" s="3">
        <f ca="1"/>
        <v>0.98412611449511578</v>
      </c>
      <c r="N47" s="3">
        <f ca="1"/>
        <v>0.98289960280099942</v>
      </c>
      <c r="O47" s="3">
        <f ca="1"/>
        <v>0.98397529592209987</v>
      </c>
      <c r="P47" s="17">
        <f t="shared" ca="1" si="8"/>
        <v>1.9895104573305483E-3</v>
      </c>
      <c r="Q47" s="17">
        <f t="shared" ca="1" si="9"/>
        <v>1.0661356744818516E-3</v>
      </c>
      <c r="R47" s="17">
        <f t="shared" ca="1" si="10"/>
        <v>3.4963412337490896E-3</v>
      </c>
      <c r="S47" s="17">
        <f t="shared" ca="1" si="13"/>
        <v>-3.536476667065358E-11</v>
      </c>
      <c r="T47" s="19">
        <f t="shared" ca="1" si="11"/>
        <v>43963</v>
      </c>
      <c r="U47" s="18">
        <f t="shared" ca="1" si="14"/>
        <v>1.874890216797356E-2</v>
      </c>
      <c r="V47" s="18">
        <f t="shared" ca="1" si="25"/>
        <v>1.5781041410756237E-2</v>
      </c>
      <c r="W47" s="18">
        <f t="shared" ca="1" si="26"/>
        <v>1.9607074932727456E-2</v>
      </c>
      <c r="X47" s="18">
        <f t="shared" ca="1" si="27"/>
        <v>1.7733290571120448E-2</v>
      </c>
      <c r="Y47" s="18">
        <f t="shared" ca="1" si="28"/>
        <v>1.8626961427929942E-2</v>
      </c>
      <c r="Z47" s="18">
        <f t="shared" ca="1" si="19"/>
        <v>1.9943710786680755E-2</v>
      </c>
      <c r="AA47" s="18">
        <f t="shared" ca="1" si="20"/>
        <v>1.8748902167619912E-2</v>
      </c>
      <c r="AB47" s="19">
        <f t="shared" ca="1" si="29"/>
        <v>44278</v>
      </c>
      <c r="AC47" s="3">
        <f ca="1">_xll.HLV5r3.Financial.Cache.GetValue(IRCurve1, AB47)</f>
        <v>0.97061851779830854</v>
      </c>
      <c r="AD47" s="17">
        <f t="shared" ca="1" si="22"/>
        <v>1.9248257199508005E-2</v>
      </c>
      <c r="AE47" s="17">
        <f t="shared" ca="1" si="23"/>
        <v>1.7289522398850128E-2</v>
      </c>
    </row>
    <row r="48" spans="1:31">
      <c r="A48" s="15">
        <f t="shared" ca="1" si="24"/>
        <v>43970</v>
      </c>
      <c r="B48" s="14">
        <f t="shared" ca="1" si="1"/>
        <v>1.9834061506632566E-2</v>
      </c>
      <c r="C48" s="14">
        <f t="shared" ca="1" si="2"/>
        <v>1.628079651524807E-2</v>
      </c>
      <c r="D48" s="14">
        <f t="shared" ca="1" si="3"/>
        <v>2.1873449780446967E-2</v>
      </c>
      <c r="E48" s="14">
        <f t="shared" ca="1" si="4"/>
        <v>1.87650714291826E-2</v>
      </c>
      <c r="F48" s="14">
        <f t="shared" ca="1" si="5"/>
        <v>2.2288068768876221E-2</v>
      </c>
      <c r="G48" s="14">
        <f t="shared" ca="1" si="6"/>
        <v>1.7634243248143475E-2</v>
      </c>
      <c r="H48" s="14">
        <f t="shared" ca="1" si="7"/>
        <v>1.9834061506742558E-2</v>
      </c>
      <c r="I48" s="3">
        <f ca="1"/>
        <v>0.98359590946011632</v>
      </c>
      <c r="J48" s="3">
        <f ca="1"/>
        <v>0.98617455653265096</v>
      </c>
      <c r="K48" s="3">
        <f ca="1"/>
        <v>0.98285153740143205</v>
      </c>
      <c r="L48" s="3">
        <f ca="1"/>
        <v>0.98447757109510947</v>
      </c>
      <c r="M48" s="3">
        <f ca="1"/>
        <v>0.98370172559823432</v>
      </c>
      <c r="N48" s="3">
        <f ca="1"/>
        <v>0.98255969606078164</v>
      </c>
      <c r="O48" s="3">
        <f ca="1"/>
        <v>0.98359590946042319</v>
      </c>
      <c r="P48" s="17">
        <f t="shared" ca="1" si="8"/>
        <v>2.0393882738144013E-3</v>
      </c>
      <c r="Q48" s="17">
        <f t="shared" ca="1" si="9"/>
        <v>1.0689900774499654E-3</v>
      </c>
      <c r="R48" s="17">
        <f t="shared" ca="1" si="10"/>
        <v>3.5532649913844958E-3</v>
      </c>
      <c r="S48" s="17">
        <f t="shared" ca="1" si="13"/>
        <v>-3.4387770408983442E-11</v>
      </c>
      <c r="T48" s="19">
        <f t="shared" ca="1" si="11"/>
        <v>43970</v>
      </c>
      <c r="U48" s="18">
        <f t="shared" ca="1" si="14"/>
        <v>1.8779111645300176E-2</v>
      </c>
      <c r="V48" s="18">
        <f t="shared" ca="1" si="25"/>
        <v>1.5796586388461695E-2</v>
      </c>
      <c r="W48" s="18">
        <f t="shared" ca="1" si="26"/>
        <v>1.9663516765308614E-2</v>
      </c>
      <c r="X48" s="18">
        <f t="shared" ca="1" si="27"/>
        <v>1.7761612650589481E-2</v>
      </c>
      <c r="Y48" s="18">
        <f t="shared" ca="1" si="28"/>
        <v>1.8712819022994473E-2</v>
      </c>
      <c r="Z48" s="18">
        <f t="shared" ca="1" si="19"/>
        <v>1.9901298601763914E-2</v>
      </c>
      <c r="AA48" s="18">
        <f t="shared" ca="1" si="20"/>
        <v>1.8779111644956298E-2</v>
      </c>
      <c r="AB48" s="19">
        <f t="shared" ca="1" si="29"/>
        <v>44292</v>
      </c>
      <c r="AC48" s="3">
        <f ca="1">_xll.HLV5r3.Financial.Cache.GetValue(IRCurve1, AB48)</f>
        <v>0.96990244918131174</v>
      </c>
      <c r="AD48" s="17">
        <f t="shared" ca="1" si="22"/>
        <v>1.9248257199508005E-2</v>
      </c>
      <c r="AE48" s="17">
        <f t="shared" ca="1" si="23"/>
        <v>1.7332235698374197E-2</v>
      </c>
    </row>
    <row r="49" spans="1:31">
      <c r="A49" s="15">
        <f t="shared" ca="1" si="24"/>
        <v>43977</v>
      </c>
      <c r="B49" s="14">
        <f t="shared" ca="1" si="1"/>
        <v>1.9885762300415926E-2</v>
      </c>
      <c r="C49" s="14">
        <f t="shared" ca="1" si="2"/>
        <v>1.6275641823746727E-2</v>
      </c>
      <c r="D49" s="14">
        <f t="shared" ca="1" si="3"/>
        <v>2.1974956296840289E-2</v>
      </c>
      <c r="E49" s="14">
        <f t="shared" ca="1" si="4"/>
        <v>1.8813925151154955E-2</v>
      </c>
      <c r="F49" s="14">
        <f t="shared" ca="1" si="5"/>
        <v>2.2447066606171254E-2</v>
      </c>
      <c r="G49" s="14">
        <f t="shared" ca="1" si="6"/>
        <v>1.7544864745042448E-2</v>
      </c>
      <c r="H49" s="14">
        <f t="shared" ca="1" si="7"/>
        <v>1.9885762300543286E-2</v>
      </c>
      <c r="I49" s="3">
        <f ca="1"/>
        <v>0.98321553019834529</v>
      </c>
      <c r="J49" s="3">
        <f ca="1"/>
        <v>0.98586232207893387</v>
      </c>
      <c r="K49" s="3">
        <f ca="1"/>
        <v>0.98243204658372485</v>
      </c>
      <c r="L49" s="3">
        <f ca="1"/>
        <v>0.98411769301290597</v>
      </c>
      <c r="M49" s="3">
        <f ca="1"/>
        <v>0.98327428318348875</v>
      </c>
      <c r="N49" s="3">
        <f ca="1"/>
        <v>0.98222150509437889</v>
      </c>
      <c r="O49" s="3">
        <f ca="1"/>
        <v>0.98321553019865005</v>
      </c>
      <c r="P49" s="17">
        <f t="shared" ca="1" si="8"/>
        <v>2.0891939964243628E-3</v>
      </c>
      <c r="Q49" s="17">
        <f t="shared" ca="1" si="9"/>
        <v>1.0718371492609707E-3</v>
      </c>
      <c r="R49" s="17">
        <f t="shared" ca="1" si="10"/>
        <v>3.6101204766691986E-3</v>
      </c>
      <c r="S49" s="17">
        <f t="shared" ca="1" si="13"/>
        <v>-3.3414243594265258E-11</v>
      </c>
      <c r="T49" s="19">
        <f t="shared" ca="1" si="11"/>
        <v>43977</v>
      </c>
      <c r="U49" s="18">
        <f t="shared" ca="1" si="14"/>
        <v>1.8809320894474641E-2</v>
      </c>
      <c r="V49" s="18">
        <f t="shared" ca="1" si="25"/>
        <v>1.5811483658762764E-2</v>
      </c>
      <c r="W49" s="18">
        <f t="shared" ca="1" si="26"/>
        <v>1.9719958369737531E-2</v>
      </c>
      <c r="X49" s="18">
        <f t="shared" ca="1" si="27"/>
        <v>1.7789934501906343E-2</v>
      </c>
      <c r="Y49" s="18">
        <f t="shared" ca="1" si="28"/>
        <v>1.8798674775216989E-2</v>
      </c>
      <c r="Z49" s="18">
        <f t="shared" ca="1" si="19"/>
        <v>1.9858885967144007E-2</v>
      </c>
      <c r="AA49" s="18">
        <f t="shared" ca="1" si="20"/>
        <v>1.8809320894140499E-2</v>
      </c>
      <c r="AB49" s="19">
        <f t="shared" ca="1" si="29"/>
        <v>44306</v>
      </c>
      <c r="AC49" s="3">
        <f ca="1">_xll.HLV5r3.Financial.Cache.GetValue(IRCurve1, AB49)</f>
        <v>0.96918690884010483</v>
      </c>
      <c r="AD49" s="17">
        <f t="shared" ca="1" si="22"/>
        <v>1.9248257199508005E-2</v>
      </c>
      <c r="AE49" s="17">
        <f t="shared" ca="1" si="23"/>
        <v>1.7373131410684518E-2</v>
      </c>
    </row>
    <row r="50" spans="1:31">
      <c r="A50" s="15">
        <f t="shared" ca="1" si="24"/>
        <v>43984</v>
      </c>
      <c r="B50" s="14">
        <f t="shared" ca="1" si="1"/>
        <v>1.993739630149895E-2</v>
      </c>
      <c r="C50" s="14">
        <f t="shared" ca="1" si="2"/>
        <v>1.6270488764285922E-2</v>
      </c>
      <c r="D50" s="14">
        <f t="shared" ca="1" si="3"/>
        <v>2.207632348091642E-2</v>
      </c>
      <c r="E50" s="14">
        <f t="shared" ca="1" si="4"/>
        <v>1.8862719427938063E-2</v>
      </c>
      <c r="F50" s="14">
        <f t="shared" ca="1" si="5"/>
        <v>2.2605841669261814E-2</v>
      </c>
      <c r="G50" s="14">
        <f t="shared" ca="1" si="6"/>
        <v>1.7455572623024187E-2</v>
      </c>
      <c r="H50" s="14">
        <f t="shared" ca="1" si="7"/>
        <v>1.9937396301643675E-2</v>
      </c>
      <c r="I50" s="3">
        <f ca="1"/>
        <v>0.9828341594145017</v>
      </c>
      <c r="J50" s="3">
        <f ca="1"/>
        <v>0.98555018648231407</v>
      </c>
      <c r="K50" s="3">
        <f ca="1"/>
        <v>0.98201060906570325</v>
      </c>
      <c r="L50" s="3">
        <f ca="1"/>
        <v>0.98375687801000711</v>
      </c>
      <c r="M50" s="3">
        <f ca="1"/>
        <v>0.98284379149515122</v>
      </c>
      <c r="N50" s="3">
        <f ca="1"/>
        <v>0.98188502823625479</v>
      </c>
      <c r="O50" s="3">
        <f ca="1"/>
        <v>0.98283415941480401</v>
      </c>
      <c r="P50" s="17">
        <f t="shared" ca="1" si="8"/>
        <v>2.1389271794174693E-3</v>
      </c>
      <c r="Q50" s="17">
        <f t="shared" ca="1" si="9"/>
        <v>1.0746768735608869E-3</v>
      </c>
      <c r="R50" s="17">
        <f t="shared" ca="1" si="10"/>
        <v>3.666907537213028E-3</v>
      </c>
      <c r="S50" s="17">
        <f t="shared" ca="1" si="13"/>
        <v>-3.2444533171194223E-11</v>
      </c>
      <c r="T50" s="19">
        <f t="shared" ca="1" si="11"/>
        <v>43984</v>
      </c>
      <c r="U50" s="18">
        <f t="shared" ca="1" si="14"/>
        <v>1.8839529915501987E-2</v>
      </c>
      <c r="V50" s="18">
        <f t="shared" ca="1" si="25"/>
        <v>1.5825772877214924E-2</v>
      </c>
      <c r="W50" s="18">
        <f t="shared" ca="1" si="26"/>
        <v>1.9776399746019361E-2</v>
      </c>
      <c r="X50" s="18">
        <f t="shared" ca="1" si="27"/>
        <v>1.7818256125076103E-2</v>
      </c>
      <c r="Y50" s="18">
        <f t="shared" ca="1" si="28"/>
        <v>1.8884528684676449E-2</v>
      </c>
      <c r="Z50" s="18">
        <f t="shared" ca="1" si="19"/>
        <v>1.9816472882810451E-2</v>
      </c>
      <c r="AA50" s="18">
        <f t="shared" ca="1" si="20"/>
        <v>1.8839529915177542E-2</v>
      </c>
      <c r="AB50" s="19">
        <f t="shared" ca="1" si="29"/>
        <v>44320</v>
      </c>
      <c r="AC50" s="3">
        <f ca="1">_xll.HLV5r3.Financial.Cache.GetValue(IRCurve1, AB50)</f>
        <v>0.96847189638495523</v>
      </c>
      <c r="AD50" s="17">
        <f t="shared" ca="1" si="22"/>
        <v>1.9248257199508005E-2</v>
      </c>
      <c r="AE50" s="17">
        <f t="shared" ca="1" si="23"/>
        <v>1.7412323134981925E-2</v>
      </c>
    </row>
    <row r="51" spans="1:31">
      <c r="A51" s="15">
        <f t="shared" ca="1" si="24"/>
        <v>43991</v>
      </c>
      <c r="B51" s="14">
        <f t="shared" ca="1" si="1"/>
        <v>1.9826146097599823E-2</v>
      </c>
      <c r="C51" s="14">
        <f t="shared" ca="1" si="2"/>
        <v>1.6265337336333063E-2</v>
      </c>
      <c r="D51" s="14">
        <f t="shared" ca="1" si="3"/>
        <v>2.2014883771742259E-2</v>
      </c>
      <c r="E51" s="14">
        <f t="shared" ca="1" si="4"/>
        <v>1.8748477042943419E-2</v>
      </c>
      <c r="F51" s="14">
        <f t="shared" ca="1" si="5"/>
        <v>2.2764392496113506E-2</v>
      </c>
      <c r="G51" s="14">
        <f t="shared" ca="1" si="6"/>
        <v>1.7366366418214509E-2</v>
      </c>
      <c r="H51" s="14">
        <f t="shared" ca="1" si="7"/>
        <v>1.982614609768087E-2</v>
      </c>
      <c r="I51" s="3">
        <f ca="1"/>
        <v>0.98245179838954144</v>
      </c>
      <c r="J51" s="3">
        <f ca="1"/>
        <v>0.98523814971149215</v>
      </c>
      <c r="K51" s="3">
        <f ca="1"/>
        <v>0.9815872275194939</v>
      </c>
      <c r="L51" s="3">
        <f ca="1"/>
        <v>0.98339512722645761</v>
      </c>
      <c r="M51" s="3">
        <f ca="1"/>
        <v>0.98241025480560373</v>
      </c>
      <c r="N51" s="3">
        <f ca="1"/>
        <v>0.98155026382978583</v>
      </c>
      <c r="O51" s="3">
        <f ca="1"/>
        <v>0.98245179838984098</v>
      </c>
      <c r="P51" s="17">
        <f t="shared" ca="1" si="8"/>
        <v>2.1887376741424359E-3</v>
      </c>
      <c r="Q51" s="17">
        <f t="shared" ca="1" si="9"/>
        <v>1.0776690546564043E-3</v>
      </c>
      <c r="R51" s="17">
        <f t="shared" ca="1" si="10"/>
        <v>3.5608087612667601E-3</v>
      </c>
      <c r="S51" s="17">
        <f t="shared" ca="1" si="13"/>
        <v>-3.1642743980597743E-11</v>
      </c>
      <c r="T51" s="19">
        <f t="shared" ca="1" si="11"/>
        <v>43991</v>
      </c>
      <c r="U51" s="18">
        <f t="shared" ca="1" si="14"/>
        <v>1.8866422910979501E-2</v>
      </c>
      <c r="V51" s="18">
        <f t="shared" ca="1" si="25"/>
        <v>1.5839490526928873E-2</v>
      </c>
      <c r="W51" s="18">
        <f t="shared" ca="1" si="26"/>
        <v>1.9829525096751413E-2</v>
      </c>
      <c r="X51" s="18">
        <f t="shared" ca="1" si="27"/>
        <v>1.784326172269585E-2</v>
      </c>
      <c r="Y51" s="18">
        <f t="shared" ca="1" si="28"/>
        <v>1.8970380751452007E-2</v>
      </c>
      <c r="Z51" s="18">
        <f t="shared" ca="1" si="19"/>
        <v>1.9774059348755649E-2</v>
      </c>
      <c r="AA51" s="18">
        <f t="shared" ca="1" si="20"/>
        <v>1.8866422910663073E-2</v>
      </c>
      <c r="AB51" s="19">
        <f t="shared" ca="1" si="29"/>
        <v>44334</v>
      </c>
      <c r="AC51" s="3">
        <f ca="1">_xll.HLV5r3.Financial.Cache.GetValue(IRCurve1, AB51)</f>
        <v>0.96775741142641791</v>
      </c>
      <c r="AD51" s="17">
        <f t="shared" ca="1" si="22"/>
        <v>1.9248257199508005E-2</v>
      </c>
      <c r="AE51" s="17">
        <f t="shared" ca="1" si="23"/>
        <v>1.7449915197063078E-2</v>
      </c>
    </row>
    <row r="52" spans="1:31">
      <c r="A52" s="15">
        <f t="shared" ca="1" si="24"/>
        <v>43998</v>
      </c>
      <c r="B52" s="14">
        <f t="shared" ca="1" si="1"/>
        <v>1.9804861768890545E-2</v>
      </c>
      <c r="C52" s="14">
        <f t="shared" ca="1" si="2"/>
        <v>1.6260187539390292E-2</v>
      </c>
      <c r="D52" s="14">
        <f t="shared" ca="1" si="3"/>
        <v>2.2043270965552537E-2</v>
      </c>
      <c r="E52" s="14">
        <f t="shared" ca="1" si="4"/>
        <v>1.8724287727254523E-2</v>
      </c>
      <c r="F52" s="14">
        <f t="shared" ca="1" si="5"/>
        <v>2.2922717628379559E-2</v>
      </c>
      <c r="G52" s="14">
        <f t="shared" ca="1" si="6"/>
        <v>1.727724566716184E-2</v>
      </c>
      <c r="H52" s="14">
        <f t="shared" ca="1" si="7"/>
        <v>1.9804861768942646E-2</v>
      </c>
      <c r="I52" s="3">
        <f ca="1"/>
        <v>0.98207157093013542</v>
      </c>
      <c r="J52" s="3">
        <f ca="1"/>
        <v>0.98492621173517891</v>
      </c>
      <c r="K52" s="3">
        <f ca="1"/>
        <v>0.98116502426907692</v>
      </c>
      <c r="L52" s="3">
        <f ca="1"/>
        <v>0.98303556739275733</v>
      </c>
      <c r="M52" s="3">
        <f ca="1"/>
        <v>0.98197367741526731</v>
      </c>
      <c r="N52" s="3">
        <f ca="1"/>
        <v>0.98121721022724473</v>
      </c>
      <c r="O52" s="3">
        <f ca="1"/>
        <v>0.9820715709304334</v>
      </c>
      <c r="P52" s="17">
        <f t="shared" ca="1" si="8"/>
        <v>2.2384091966619925E-3</v>
      </c>
      <c r="Q52" s="17">
        <f t="shared" ca="1" si="9"/>
        <v>1.0805740416360218E-3</v>
      </c>
      <c r="R52" s="17">
        <f t="shared" ca="1" si="10"/>
        <v>3.5446742295002533E-3</v>
      </c>
      <c r="S52" s="17">
        <f t="shared" ca="1" si="13"/>
        <v>-3.093011957666647E-11</v>
      </c>
      <c r="T52" s="19">
        <f t="shared" ca="1" si="11"/>
        <v>43998</v>
      </c>
      <c r="U52" s="18">
        <f t="shared" ca="1" si="14"/>
        <v>1.8891989414836049E-2</v>
      </c>
      <c r="V52" s="18">
        <f t="shared" ca="1" si="25"/>
        <v>1.5852670229595245E-2</v>
      </c>
      <c r="W52" s="18">
        <f t="shared" ca="1" si="26"/>
        <v>1.9881323955862413E-2</v>
      </c>
      <c r="X52" s="18">
        <f t="shared" ca="1" si="27"/>
        <v>1.7866940828694892E-2</v>
      </c>
      <c r="Y52" s="18">
        <f t="shared" ca="1" si="28"/>
        <v>1.9056230975622812E-2</v>
      </c>
      <c r="Z52" s="18">
        <f t="shared" ca="1" si="19"/>
        <v>1.9731645364969096E-2</v>
      </c>
      <c r="AA52" s="18">
        <f t="shared" ca="1" si="20"/>
        <v>1.8891989414526748E-2</v>
      </c>
      <c r="AB52" s="19">
        <f t="shared" ca="1" si="29"/>
        <v>44348</v>
      </c>
      <c r="AC52" s="3">
        <f ca="1">_xll.HLV5r3.Financial.Cache.GetValue(IRCurve1, AB52)</f>
        <v>0.96704345357533505</v>
      </c>
      <c r="AD52" s="17">
        <f t="shared" ca="1" si="22"/>
        <v>1.9248257199508005E-2</v>
      </c>
      <c r="AE52" s="17">
        <f t="shared" ca="1" si="23"/>
        <v>1.7486003576660955E-2</v>
      </c>
    </row>
    <row r="53" spans="1:31">
      <c r="A53" s="15">
        <f t="shared" ca="1" si="24"/>
        <v>44005</v>
      </c>
      <c r="B53" s="14">
        <f t="shared" ca="1" si="1"/>
        <v>1.9847371251380252E-2</v>
      </c>
      <c r="C53" s="14">
        <f t="shared" ca="1" si="2"/>
        <v>1.6255039372936597E-2</v>
      </c>
      <c r="D53" s="14">
        <f t="shared" ca="1" si="3"/>
        <v>2.2135323790936474E-2</v>
      </c>
      <c r="E53" s="14">
        <f t="shared" ca="1" si="4"/>
        <v>1.8763960310150343E-2</v>
      </c>
      <c r="F53" s="14">
        <f t="shared" ca="1" si="5"/>
        <v>2.3080815611423958E-2</v>
      </c>
      <c r="G53" s="14">
        <f t="shared" ca="1" si="6"/>
        <v>1.7188209907259795E-2</v>
      </c>
      <c r="H53" s="14">
        <f t="shared" ca="1" si="7"/>
        <v>1.984737125139183E-2</v>
      </c>
      <c r="I53" s="3">
        <f ca="1"/>
        <v>0.98169175166333478</v>
      </c>
      <c r="J53" s="3">
        <f ca="1"/>
        <v>0.98461437252209472</v>
      </c>
      <c r="K53" s="3">
        <f ca="1"/>
        <v>0.98074227660672386</v>
      </c>
      <c r="L53" s="3">
        <f ca="1"/>
        <v>0.98267647146374149</v>
      </c>
      <c r="M53" s="3">
        <f ca="1"/>
        <v>0.98153406365253126</v>
      </c>
      <c r="N53" s="3">
        <f ca="1"/>
        <v>0.98088586578979231</v>
      </c>
      <c r="O53" s="3">
        <f ca="1"/>
        <v>0.98169175166363176</v>
      </c>
      <c r="P53" s="17">
        <f t="shared" ca="1" si="8"/>
        <v>2.287952539556222E-3</v>
      </c>
      <c r="Q53" s="17">
        <f t="shared" ca="1" si="9"/>
        <v>1.0834109412299099E-3</v>
      </c>
      <c r="R53" s="17">
        <f t="shared" ca="1" si="10"/>
        <v>3.5923318784436553E-3</v>
      </c>
      <c r="S53" s="17">
        <f t="shared" ca="1" si="13"/>
        <v>-3.0324354138855369E-11</v>
      </c>
      <c r="T53" s="19">
        <f t="shared" ca="1" si="11"/>
        <v>44005</v>
      </c>
      <c r="U53" s="18">
        <f t="shared" ca="1" si="14"/>
        <v>1.8917555755283092E-2</v>
      </c>
      <c r="V53" s="18">
        <f t="shared" ca="1" si="25"/>
        <v>1.5865343020620693E-2</v>
      </c>
      <c r="W53" s="18">
        <f t="shared" ca="1" si="26"/>
        <v>1.9933122651563998E-2</v>
      </c>
      <c r="X53" s="18">
        <f t="shared" ca="1" si="27"/>
        <v>1.7890619771284196E-2</v>
      </c>
      <c r="Y53" s="18">
        <f t="shared" ca="1" si="28"/>
        <v>1.9142079357267854E-2</v>
      </c>
      <c r="Z53" s="18">
        <f t="shared" ca="1" si="19"/>
        <v>1.9689230931440479E-2</v>
      </c>
      <c r="AA53" s="18">
        <f t="shared" ca="1" si="20"/>
        <v>1.8917555754979849E-2</v>
      </c>
      <c r="AB53" s="19">
        <f t="shared" ca="1" si="29"/>
        <v>44362</v>
      </c>
      <c r="AC53" s="3">
        <f ca="1">_xll.HLV5r3.Financial.Cache.GetValue(IRCurve1, AB53)</f>
        <v>0.96633002244283583</v>
      </c>
      <c r="AD53" s="17">
        <f t="shared" ca="1" si="22"/>
        <v>1.9248257199508005E-2</v>
      </c>
      <c r="AE53" s="17">
        <f t="shared" ca="1" si="23"/>
        <v>1.7520676725686409E-2</v>
      </c>
    </row>
    <row r="54" spans="1:31">
      <c r="A54" s="15">
        <f t="shared" ca="1" si="24"/>
        <v>44012</v>
      </c>
      <c r="B54" s="14">
        <f t="shared" ca="1" si="1"/>
        <v>1.9889824858711491E-2</v>
      </c>
      <c r="C54" s="14">
        <f t="shared" ca="1" si="2"/>
        <v>1.7784614653876183E-2</v>
      </c>
      <c r="D54" s="14">
        <f t="shared" ca="1" si="3"/>
        <v>2.1482717303732728E-2</v>
      </c>
      <c r="E54" s="14">
        <f t="shared" ca="1" si="4"/>
        <v>1.8887797476932717E-2</v>
      </c>
      <c r="F54" s="14">
        <f t="shared" ca="1" si="5"/>
        <v>2.2847956860333238E-2</v>
      </c>
      <c r="G54" s="14">
        <f t="shared" ca="1" si="6"/>
        <v>1.884842609511217E-2</v>
      </c>
      <c r="H54" s="14">
        <f t="shared" ca="1" si="7"/>
        <v>1.9889824858792537E-2</v>
      </c>
      <c r="I54" s="3">
        <f ca="1"/>
        <v>0.98131111714618502</v>
      </c>
      <c r="J54" s="3">
        <f ca="1"/>
        <v>0.9843026320409699</v>
      </c>
      <c r="K54" s="3">
        <f ca="1"/>
        <v>0.9803177635477196</v>
      </c>
      <c r="L54" s="3">
        <f ca="1"/>
        <v>0.98231661469067011</v>
      </c>
      <c r="M54" s="3">
        <f ca="1"/>
        <v>0.98109141787368204</v>
      </c>
      <c r="N54" s="3">
        <f ca="1"/>
        <v>0.9805562288874613</v>
      </c>
      <c r="O54" s="3">
        <f ca="1"/>
        <v>0.98131111714648178</v>
      </c>
      <c r="P54" s="17">
        <f t="shared" ca="1" si="8"/>
        <v>1.5928924450212371E-3</v>
      </c>
      <c r="Q54" s="17">
        <f t="shared" ca="1" si="9"/>
        <v>1.0020273817787743E-3</v>
      </c>
      <c r="R54" s="17">
        <f t="shared" ca="1" si="10"/>
        <v>2.1052102048353082E-3</v>
      </c>
      <c r="S54" s="17">
        <f t="shared" ca="1" si="13"/>
        <v>-2.9607913343276948E-11</v>
      </c>
      <c r="T54" s="19">
        <f t="shared" ca="1" si="11"/>
        <v>44012</v>
      </c>
      <c r="U54" s="18">
        <f t="shared" ca="1" si="14"/>
        <v>1.8943121932320683E-2</v>
      </c>
      <c r="V54" s="18">
        <f t="shared" ca="1" si="25"/>
        <v>1.5906966163904423E-2</v>
      </c>
      <c r="W54" s="18">
        <f t="shared" ca="1" si="26"/>
        <v>1.9970585256244341E-2</v>
      </c>
      <c r="X54" s="18">
        <f t="shared" ca="1" si="27"/>
        <v>1.7915916686502852E-2</v>
      </c>
      <c r="Y54" s="18">
        <f t="shared" ca="1" si="28"/>
        <v>1.9220408196196758E-2</v>
      </c>
      <c r="Z54" s="18">
        <f t="shared" ca="1" si="19"/>
        <v>1.9680485473584041E-2</v>
      </c>
      <c r="AA54" s="18">
        <f t="shared" ca="1" si="20"/>
        <v>1.8943121932024604E-2</v>
      </c>
      <c r="AB54" s="19">
        <f t="shared" ca="1" si="29"/>
        <v>44376</v>
      </c>
      <c r="AC54" s="3">
        <f ca="1">_xll.HLV5r3.Financial.Cache.GetValue(IRCurve1, AB54)</f>
        <v>0.96561711764033653</v>
      </c>
      <c r="AD54" s="17">
        <f t="shared" ca="1" si="22"/>
        <v>1.9248257199508005E-2</v>
      </c>
      <c r="AE54" s="17">
        <f t="shared" ca="1" si="23"/>
        <v>1.7554016292057023E-2</v>
      </c>
    </row>
    <row r="55" spans="1:31">
      <c r="A55" s="15">
        <f t="shared" ca="1" si="24"/>
        <v>44019</v>
      </c>
      <c r="B55" s="14">
        <f t="shared" ca="1" si="1"/>
        <v>1.993222248845913E-2</v>
      </c>
      <c r="C55" s="14">
        <f t="shared" ca="1" si="2"/>
        <v>1.8929064428245507E-2</v>
      </c>
      <c r="D55" s="14">
        <f t="shared" ca="1" si="3"/>
        <v>2.0978367377014511E-2</v>
      </c>
      <c r="E55" s="14">
        <f t="shared" ca="1" si="4"/>
        <v>1.8994814448088211E-2</v>
      </c>
      <c r="F55" s="14">
        <f t="shared" ca="1" si="5"/>
        <v>2.0603667180727085E-2</v>
      </c>
      <c r="G55" s="14">
        <f t="shared" ca="1" si="6"/>
        <v>2.0160426915999712E-2</v>
      </c>
      <c r="H55" s="14">
        <f t="shared" ca="1" si="7"/>
        <v>1.9932222488545964E-2</v>
      </c>
      <c r="I55" s="3">
        <f ca="1"/>
        <v>0.98092966845026452</v>
      </c>
      <c r="J55" s="3">
        <f ca="1"/>
        <v>0.98396155723938872</v>
      </c>
      <c r="K55" s="3">
        <f ca="1"/>
        <v>0.97990576622956582</v>
      </c>
      <c r="L55" s="3">
        <f ca="1"/>
        <v>0.98195438295823578</v>
      </c>
      <c r="M55" s="3">
        <f ca="1"/>
        <v>0.9806532378791003</v>
      </c>
      <c r="N55" s="3">
        <f ca="1"/>
        <v>0.98019475222262353</v>
      </c>
      <c r="O55" s="3">
        <f ca="1"/>
        <v>0.98092966845055973</v>
      </c>
      <c r="P55" s="17">
        <f t="shared" ca="1" si="8"/>
        <v>1.0461448885553809E-3</v>
      </c>
      <c r="Q55" s="17">
        <f t="shared" ca="1" si="9"/>
        <v>9.374080403709191E-4</v>
      </c>
      <c r="R55" s="17">
        <f t="shared" ca="1" si="10"/>
        <v>1.0031580602136228E-3</v>
      </c>
      <c r="S55" s="17">
        <f t="shared" ca="1" si="13"/>
        <v>-2.8906738114287123E-11</v>
      </c>
      <c r="T55" s="19">
        <f t="shared" ca="1" si="11"/>
        <v>44019</v>
      </c>
      <c r="U55" s="18">
        <f t="shared" ca="1" si="14"/>
        <v>1.8968687945952092E-2</v>
      </c>
      <c r="V55" s="18">
        <f t="shared" ca="1" si="25"/>
        <v>1.5968710407229494E-2</v>
      </c>
      <c r="W55" s="18">
        <f t="shared" ca="1" si="26"/>
        <v>1.9997295751809578E-2</v>
      </c>
      <c r="X55" s="18">
        <f t="shared" ca="1" si="27"/>
        <v>1.7942427040344367E-2</v>
      </c>
      <c r="Y55" s="18">
        <f t="shared" ca="1" si="28"/>
        <v>1.925362988624283E-2</v>
      </c>
      <c r="Z55" s="18">
        <f t="shared" ca="1" si="19"/>
        <v>1.969699193489749E-2</v>
      </c>
      <c r="AA55" s="18">
        <f t="shared" ca="1" si="20"/>
        <v>1.8968687945663025E-2</v>
      </c>
      <c r="AB55" s="19">
        <f t="shared" ca="1" si="29"/>
        <v>44390</v>
      </c>
      <c r="AC55" s="3">
        <f ca="1">_xll.HLV5r3.Financial.Cache.GetValue(IRCurve1, AB55)</f>
        <v>0.96487039415752607</v>
      </c>
      <c r="AD55" s="17">
        <f t="shared" ca="1" si="22"/>
        <v>2.0176956472687881E-2</v>
      </c>
      <c r="AE55" s="17">
        <f t="shared" ca="1" si="23"/>
        <v>1.7603619143264537E-2</v>
      </c>
    </row>
    <row r="56" spans="1:31">
      <c r="A56" s="15">
        <f t="shared" ca="1" si="24"/>
        <v>44026</v>
      </c>
      <c r="B56" s="14">
        <f t="shared" ca="1" si="1"/>
        <v>1.9974564038226981E-2</v>
      </c>
      <c r="C56" s="14">
        <f t="shared" ca="1" si="2"/>
        <v>1.8922080731980651E-2</v>
      </c>
      <c r="D56" s="14">
        <f t="shared" ca="1" si="3"/>
        <v>2.1022049917583465E-2</v>
      </c>
      <c r="E56" s="14">
        <f t="shared" ca="1" si="4"/>
        <v>1.903978422672822E-2</v>
      </c>
      <c r="F56" s="14">
        <f t="shared" ca="1" si="5"/>
        <v>2.0660455762909043E-2</v>
      </c>
      <c r="G56" s="14">
        <f t="shared" ca="1" si="6"/>
        <v>2.018480451616202E-2</v>
      </c>
      <c r="H56" s="14">
        <f t="shared" ca="1" si="7"/>
        <v>1.9974564038331182E-2</v>
      </c>
      <c r="I56" s="3">
        <f ca="1"/>
        <v>0.98054740664911599</v>
      </c>
      <c r="J56" s="3">
        <f ca="1"/>
        <v>0.98359853408597031</v>
      </c>
      <c r="K56" s="3">
        <f ca="1"/>
        <v>0.97950344137576006</v>
      </c>
      <c r="L56" s="3">
        <f ca="1"/>
        <v>0.98159009884553272</v>
      </c>
      <c r="M56" s="3">
        <f ca="1"/>
        <v>0.98025809905645622</v>
      </c>
      <c r="N56" s="3">
        <f ca="1"/>
        <v>0.9798081138982071</v>
      </c>
      <c r="O56" s="3">
        <f ca="1"/>
        <v>0.98054740664940954</v>
      </c>
      <c r="P56" s="17">
        <f t="shared" ca="1" si="8"/>
        <v>1.0474858793564842E-3</v>
      </c>
      <c r="Q56" s="17">
        <f t="shared" ca="1" si="9"/>
        <v>9.3477981149876072E-4</v>
      </c>
      <c r="R56" s="17">
        <f t="shared" ca="1" si="10"/>
        <v>1.0524833062463303E-3</v>
      </c>
      <c r="S56" s="17">
        <f t="shared" ca="1" si="13"/>
        <v>-2.8199664825478976E-11</v>
      </c>
      <c r="T56" s="19">
        <f t="shared" ca="1" si="11"/>
        <v>44026</v>
      </c>
      <c r="U56" s="18">
        <f t="shared" ca="1" si="14"/>
        <v>1.8994253796179205E-2</v>
      </c>
      <c r="V56" s="18">
        <f t="shared" ca="1" si="25"/>
        <v>1.6028209405342893E-2</v>
      </c>
      <c r="W56" s="18">
        <f t="shared" ca="1" si="26"/>
        <v>2.002400608397064E-2</v>
      </c>
      <c r="X56" s="18">
        <f t="shared" ca="1" si="27"/>
        <v>1.7968937230781197E-2</v>
      </c>
      <c r="Y56" s="18">
        <f t="shared" ca="1" si="28"/>
        <v>1.9286851300371017E-2</v>
      </c>
      <c r="Z56" s="18">
        <f t="shared" ca="1" si="19"/>
        <v>1.9713498328095415E-2</v>
      </c>
      <c r="AA56" s="18">
        <f t="shared" ca="1" si="20"/>
        <v>1.8994253795897208E-2</v>
      </c>
      <c r="AB56" s="19">
        <f t="shared" ca="1" si="29"/>
        <v>44404</v>
      </c>
      <c r="AC56" s="3">
        <f ca="1">_xll.HLV5r3.Financial.Cache.GetValue(IRCurve1, AB56)</f>
        <v>0.96409851037952732</v>
      </c>
      <c r="AD56" s="17">
        <f t="shared" ca="1" si="22"/>
        <v>2.0873502621239454E-2</v>
      </c>
      <c r="AE56" s="17">
        <f t="shared" ca="1" si="23"/>
        <v>1.7664282535572229E-2</v>
      </c>
    </row>
    <row r="57" spans="1:31">
      <c r="A57" s="15">
        <f t="shared" ca="1" si="24"/>
        <v>44033</v>
      </c>
      <c r="B57" s="14">
        <f t="shared" ca="1" si="1"/>
        <v>2.0016849405971988E-2</v>
      </c>
      <c r="C57" s="14">
        <f t="shared" ca="1" si="2"/>
        <v>1.8915099612269688E-2</v>
      </c>
      <c r="D57" s="14">
        <f t="shared" ca="1" si="3"/>
        <v>2.1065670940245061E-2</v>
      </c>
      <c r="E57" s="14">
        <f t="shared" ca="1" si="4"/>
        <v>1.9084698089298753E-2</v>
      </c>
      <c r="F57" s="14">
        <f t="shared" ca="1" si="5"/>
        <v>2.0717167949454201E-2</v>
      </c>
      <c r="G57" s="14">
        <f t="shared" ca="1" si="6"/>
        <v>2.0209146734128974E-2</v>
      </c>
      <c r="H57" s="14">
        <f t="shared" ca="1" si="7"/>
        <v>2.0016849406134081E-2</v>
      </c>
      <c r="I57" s="3">
        <f ca="1"/>
        <v>0.98016433281824589</v>
      </c>
      <c r="J57" s="3">
        <f ca="1"/>
        <v>0.98323564486645287</v>
      </c>
      <c r="K57" s="3">
        <f ca="1"/>
        <v>0.97910027877460093</v>
      </c>
      <c r="L57" s="3">
        <f ca="1"/>
        <v>0.98122495229871876</v>
      </c>
      <c r="M57" s="3">
        <f ca="1"/>
        <v>0.9798618711377155</v>
      </c>
      <c r="N57" s="3">
        <f ca="1"/>
        <v>0.97942100805817112</v>
      </c>
      <c r="O57" s="3">
        <f ca="1"/>
        <v>0.98016433281853743</v>
      </c>
      <c r="P57" s="17">
        <f t="shared" ca="1" si="8"/>
        <v>1.0488215342730721E-3</v>
      </c>
      <c r="Q57" s="17">
        <f t="shared" ca="1" si="9"/>
        <v>9.3215131667323536E-4</v>
      </c>
      <c r="R57" s="17">
        <f t="shared" ca="1" si="10"/>
        <v>1.1017497937023009E-3</v>
      </c>
      <c r="S57" s="17">
        <f t="shared" ca="1" si="13"/>
        <v>-2.7410712588604724E-11</v>
      </c>
      <c r="T57" s="19">
        <f t="shared" ca="1" si="11"/>
        <v>44033</v>
      </c>
      <c r="U57" s="18">
        <f t="shared" ca="1" si="14"/>
        <v>1.9019819483004283E-2</v>
      </c>
      <c r="V57" s="18">
        <f t="shared" ca="1" si="25"/>
        <v>1.6085583439237851E-2</v>
      </c>
      <c r="W57" s="18">
        <f t="shared" ca="1" si="26"/>
        <v>2.0050716252729521E-2</v>
      </c>
      <c r="X57" s="18">
        <f t="shared" ca="1" si="27"/>
        <v>1.7995447257816329E-2</v>
      </c>
      <c r="Y57" s="18">
        <f t="shared" ca="1" si="28"/>
        <v>1.932007243858587E-2</v>
      </c>
      <c r="Z57" s="18">
        <f t="shared" ca="1" si="19"/>
        <v>1.9730004653179332E-2</v>
      </c>
      <c r="AA57" s="18">
        <f t="shared" ca="1" si="20"/>
        <v>1.9019819482730176E-2</v>
      </c>
      <c r="AB57" s="19">
        <f t="shared" ca="1" si="29"/>
        <v>44418</v>
      </c>
      <c r="AC57" s="3">
        <f ca="1">_xll.HLV5r3.Financial.Cache.GetValue(IRCurve1, AB57)</f>
        <v>0.96332724409852133</v>
      </c>
      <c r="AD57" s="17">
        <f t="shared" ca="1" si="22"/>
        <v>2.0873502621233664E-2</v>
      </c>
      <c r="AE57" s="17">
        <f t="shared" ca="1" si="23"/>
        <v>1.7722739986341437E-2</v>
      </c>
    </row>
    <row r="58" spans="1:31">
      <c r="A58" s="15">
        <f t="shared" ca="1" si="24"/>
        <v>44040</v>
      </c>
      <c r="B58" s="14">
        <f t="shared" ca="1" si="1"/>
        <v>2.0059078489871079E-2</v>
      </c>
      <c r="C58" s="14">
        <f t="shared" ca="1" si="2"/>
        <v>1.890812106818637E-2</v>
      </c>
      <c r="D58" s="14">
        <f t="shared" ca="1" si="3"/>
        <v>2.1109230336941454E-2</v>
      </c>
      <c r="E58" s="14">
        <f t="shared" ca="1" si="4"/>
        <v>1.9129555920123616E-2</v>
      </c>
      <c r="F58" s="14">
        <f t="shared" ca="1" si="5"/>
        <v>2.0773803555600195E-2</v>
      </c>
      <c r="G58" s="14">
        <f t="shared" ca="1" si="6"/>
        <v>2.0233453537748365E-2</v>
      </c>
      <c r="H58" s="14">
        <f t="shared" ca="1" si="7"/>
        <v>2.0059078490010016E-2</v>
      </c>
      <c r="I58" s="3">
        <f ca="1"/>
        <v>0.97978044803511766</v>
      </c>
      <c r="J58" s="3">
        <f ca="1"/>
        <v>0.98287288953142304</v>
      </c>
      <c r="K58" s="3">
        <f ca="1"/>
        <v>0.9786962796058839</v>
      </c>
      <c r="L58" s="3">
        <f ca="1"/>
        <v>0.98085894439015686</v>
      </c>
      <c r="M58" s="3">
        <f ca="1"/>
        <v>0.97946455558799994</v>
      </c>
      <c r="N58" s="3">
        <f ca="1"/>
        <v>0.97903343538107823</v>
      </c>
      <c r="O58" s="3">
        <f ca="1"/>
        <v>0.97978044803540609</v>
      </c>
      <c r="P58" s="17">
        <f t="shared" ca="1" si="8"/>
        <v>1.0501518470703748E-3</v>
      </c>
      <c r="Q58" s="17">
        <f t="shared" ca="1" si="9"/>
        <v>9.2952256974746308E-4</v>
      </c>
      <c r="R58" s="17">
        <f t="shared" ca="1" si="10"/>
        <v>1.150957421684709E-3</v>
      </c>
      <c r="S58" s="17">
        <f t="shared" ca="1" si="13"/>
        <v>-2.6692190124855131E-11</v>
      </c>
      <c r="T58" s="19">
        <f t="shared" ca="1" si="11"/>
        <v>44040</v>
      </c>
      <c r="U58" s="18">
        <f t="shared" ca="1" si="14"/>
        <v>1.9045385006429202E-2</v>
      </c>
      <c r="V58" s="18">
        <f t="shared" ca="1" si="25"/>
        <v>1.6140944349136585E-2</v>
      </c>
      <c r="W58" s="18">
        <f t="shared" ca="1" si="26"/>
        <v>2.0077426258088373E-2</v>
      </c>
      <c r="X58" s="18">
        <f t="shared" ca="1" si="27"/>
        <v>1.8021957121451066E-2</v>
      </c>
      <c r="Y58" s="18">
        <f t="shared" ca="1" si="28"/>
        <v>1.9353293300892069E-2</v>
      </c>
      <c r="Z58" s="18">
        <f t="shared" ca="1" si="19"/>
        <v>1.9746510910147799E-2</v>
      </c>
      <c r="AA58" s="18">
        <f t="shared" ca="1" si="20"/>
        <v>1.9045385006162281E-2</v>
      </c>
      <c r="AB58" s="19">
        <f t="shared" ca="1" si="29"/>
        <v>44432</v>
      </c>
      <c r="AC58" s="3">
        <f ca="1">_xll.HLV5r3.Financial.Cache.GetValue(IRCurve1, AB58)</f>
        <v>0.96255659482051847</v>
      </c>
      <c r="AD58" s="17">
        <f t="shared" ca="1" si="22"/>
        <v>2.0873502621233664E-2</v>
      </c>
      <c r="AE58" s="17">
        <f t="shared" ca="1" si="23"/>
        <v>1.7779109671011737E-2</v>
      </c>
    </row>
    <row r="59" spans="1:31">
      <c r="A59" s="15">
        <f t="shared" ca="1" si="24"/>
        <v>44047</v>
      </c>
      <c r="B59" s="14">
        <f t="shared" ca="1" si="1"/>
        <v>2.0101251188407998E-2</v>
      </c>
      <c r="C59" s="14">
        <f t="shared" ca="1" si="2"/>
        <v>1.8901145098758145E-2</v>
      </c>
      <c r="D59" s="14">
        <f t="shared" ca="1" si="3"/>
        <v>2.1152727999904246E-2</v>
      </c>
      <c r="E59" s="14">
        <f t="shared" ca="1" si="4"/>
        <v>1.9174357603972365E-2</v>
      </c>
      <c r="F59" s="14">
        <f t="shared" ca="1" si="5"/>
        <v>2.0830362397030417E-2</v>
      </c>
      <c r="G59" s="14">
        <f t="shared" ca="1" si="6"/>
        <v>2.025772489530215E-2</v>
      </c>
      <c r="H59" s="14">
        <f t="shared" ca="1" si="7"/>
        <v>2.0101251188552723E-2</v>
      </c>
      <c r="I59" s="3">
        <f ca="1"/>
        <v>0.97939575337914753</v>
      </c>
      <c r="J59" s="3">
        <f ca="1"/>
        <v>0.98251026803148522</v>
      </c>
      <c r="K59" s="3">
        <f ca="1"/>
        <v>0.9782914450514768</v>
      </c>
      <c r="L59" s="3">
        <f ca="1"/>
        <v>0.98049207619442846</v>
      </c>
      <c r="M59" s="3">
        <f ca="1"/>
        <v>0.97906615387597473</v>
      </c>
      <c r="N59" s="3">
        <f ca="1"/>
        <v>0.97864539654610772</v>
      </c>
      <c r="O59" s="3">
        <f ca="1"/>
        <v>0.9793957533794333</v>
      </c>
      <c r="P59" s="17">
        <f t="shared" ca="1" si="8"/>
        <v>1.0514768114962478E-3</v>
      </c>
      <c r="Q59" s="17">
        <f t="shared" ca="1" si="9"/>
        <v>9.2689358443563338E-4</v>
      </c>
      <c r="R59" s="17">
        <f t="shared" ca="1" si="10"/>
        <v>1.2001060896498529E-3</v>
      </c>
      <c r="S59" s="17">
        <f t="shared" ca="1" si="13"/>
        <v>-2.5987198504218156E-11</v>
      </c>
      <c r="T59" s="19">
        <f t="shared" ca="1" si="11"/>
        <v>44047</v>
      </c>
      <c r="U59" s="18">
        <f t="shared" ca="1" si="14"/>
        <v>1.907095036645623E-2</v>
      </c>
      <c r="V59" s="18">
        <f t="shared" ca="1" si="25"/>
        <v>1.6194396262142148E-2</v>
      </c>
      <c r="W59" s="18">
        <f t="shared" ca="1" si="26"/>
        <v>2.0104136100049307E-2</v>
      </c>
      <c r="X59" s="18">
        <f t="shared" ca="1" si="27"/>
        <v>1.8048466821688203E-2</v>
      </c>
      <c r="Y59" s="18">
        <f t="shared" ca="1" si="28"/>
        <v>1.9386513887294017E-2</v>
      </c>
      <c r="Z59" s="18">
        <f t="shared" ca="1" si="19"/>
        <v>1.9763017099002494E-2</v>
      </c>
      <c r="AA59" s="18">
        <f t="shared" ca="1" si="20"/>
        <v>1.9070950366196358E-2</v>
      </c>
      <c r="AB59" s="19">
        <f t="shared" ca="1" si="29"/>
        <v>44446</v>
      </c>
      <c r="AC59" s="3">
        <f ca="1">_xll.HLV5r3.Financial.Cache.GetValue(IRCurve1, AB59)</f>
        <v>0.96178656205192437</v>
      </c>
      <c r="AD59" s="17">
        <f t="shared" ca="1" si="22"/>
        <v>2.0873502621233664E-2</v>
      </c>
      <c r="AE59" s="17">
        <f t="shared" ca="1" si="23"/>
        <v>1.7833501472009395E-2</v>
      </c>
    </row>
    <row r="60" spans="1:31">
      <c r="A60" s="15">
        <f t="shared" ca="1" si="24"/>
        <v>44054</v>
      </c>
      <c r="B60" s="14">
        <f t="shared" ca="1" si="1"/>
        <v>2.014336740029226E-2</v>
      </c>
      <c r="C60" s="14">
        <f t="shared" ca="1" si="2"/>
        <v>1.8894171703058769E-2</v>
      </c>
      <c r="D60" s="14">
        <f t="shared" ca="1" si="3"/>
        <v>2.1196163821666066E-2</v>
      </c>
      <c r="E60" s="14">
        <f t="shared" ca="1" si="4"/>
        <v>1.9219103025730329E-2</v>
      </c>
      <c r="F60" s="14">
        <f t="shared" ca="1" si="5"/>
        <v>2.0886844289937683E-2</v>
      </c>
      <c r="G60" s="14">
        <f t="shared" ca="1" si="6"/>
        <v>2.028196077499703E-2</v>
      </c>
      <c r="H60" s="14">
        <f t="shared" ca="1" si="7"/>
        <v>2.0143367400454353E-2</v>
      </c>
      <c r="I60" s="3">
        <f ca="1"/>
        <v>0.97901024993169861</v>
      </c>
      <c r="J60" s="3">
        <f ca="1"/>
        <v>0.98214778031726246</v>
      </c>
      <c r="K60" s="3">
        <f ca="1"/>
        <v>0.97788577629531426</v>
      </c>
      <c r="L60" s="3">
        <f ca="1"/>
        <v>0.98012434878832488</v>
      </c>
      <c r="M60" s="3">
        <f ca="1"/>
        <v>0.9786666674738399</v>
      </c>
      <c r="N60" s="3">
        <f ca="1"/>
        <v>0.97825689223304713</v>
      </c>
      <c r="O60" s="3">
        <f ca="1"/>
        <v>0.9790102499319816</v>
      </c>
      <c r="P60" s="17">
        <f t="shared" ca="1" si="8"/>
        <v>1.0527964213738056E-3</v>
      </c>
      <c r="Q60" s="17">
        <f t="shared" ca="1" si="9"/>
        <v>9.2426437456193111E-4</v>
      </c>
      <c r="R60" s="17">
        <f t="shared" ca="1" si="10"/>
        <v>1.2491956972334912E-3</v>
      </c>
      <c r="S60" s="17">
        <f t="shared" ca="1" si="13"/>
        <v>-2.5276308823762861E-11</v>
      </c>
      <c r="T60" s="19">
        <f t="shared" ca="1" si="11"/>
        <v>44054</v>
      </c>
      <c r="U60" s="18">
        <f t="shared" ca="1" si="14"/>
        <v>1.9096515563087349E-2</v>
      </c>
      <c r="V60" s="18">
        <f t="shared" ca="1" si="25"/>
        <v>1.6246036245893374E-2</v>
      </c>
      <c r="W60" s="18">
        <f t="shared" ca="1" si="26"/>
        <v>2.013084577861441E-2</v>
      </c>
      <c r="X60" s="18">
        <f t="shared" ca="1" si="27"/>
        <v>1.8074976358529157E-2</v>
      </c>
      <c r="Y60" s="18">
        <f t="shared" ca="1" si="28"/>
        <v>1.9419734197796485E-2</v>
      </c>
      <c r="Z60" s="18">
        <f t="shared" ca="1" si="19"/>
        <v>1.9779523219744879E-2</v>
      </c>
      <c r="AA60" s="18">
        <f t="shared" ca="1" si="20"/>
        <v>1.9096515562834586E-2</v>
      </c>
      <c r="AB60" s="19">
        <f t="shared" ca="1" si="29"/>
        <v>44460</v>
      </c>
      <c r="AC60" s="3">
        <f ca="1">_xll.HLV5r3.Financial.Cache.GetValue(IRCurve1, AB60)</f>
        <v>0.96101714529953952</v>
      </c>
      <c r="AD60" s="17">
        <f t="shared" ca="1" si="22"/>
        <v>2.0873502621233664E-2</v>
      </c>
      <c r="AE60" s="17">
        <f t="shared" ca="1" si="23"/>
        <v>1.7886017693662288E-2</v>
      </c>
    </row>
    <row r="61" spans="1:31">
      <c r="A61" s="15">
        <f t="shared" ca="1" si="24"/>
        <v>44061</v>
      </c>
      <c r="B61" s="14">
        <f t="shared" ca="1" si="1"/>
        <v>2.0185427024522831E-2</v>
      </c>
      <c r="C61" s="14">
        <f t="shared" ca="1" si="2"/>
        <v>1.8887200880121476E-2</v>
      </c>
      <c r="D61" s="14">
        <f t="shared" ca="1" si="3"/>
        <v>2.1239537695054791E-2</v>
      </c>
      <c r="E61" s="14">
        <f t="shared" ca="1" si="4"/>
        <v>1.926379207070545E-2</v>
      </c>
      <c r="F61" s="14">
        <f t="shared" ca="1" si="5"/>
        <v>2.0943249050954793E-2</v>
      </c>
      <c r="G61" s="14">
        <f t="shared" ca="1" si="6"/>
        <v>2.0306161144987605E-2</v>
      </c>
      <c r="H61" s="14">
        <f t="shared" ca="1" si="7"/>
        <v>2.0185427024696501E-2</v>
      </c>
      <c r="I61" s="3">
        <f ca="1"/>
        <v>0.97862393877607656</v>
      </c>
      <c r="J61" s="3">
        <f ca="1"/>
        <v>0.98178542633939558</v>
      </c>
      <c r="K61" s="3">
        <f ca="1"/>
        <v>0.97747927452339189</v>
      </c>
      <c r="L61" s="3">
        <f ca="1"/>
        <v>0.97975576325084512</v>
      </c>
      <c r="M61" s="3">
        <f ca="1"/>
        <v>0.97826609785732055</v>
      </c>
      <c r="N61" s="3">
        <f ca="1"/>
        <v>0.97786792312229376</v>
      </c>
      <c r="O61" s="3">
        <f ca="1"/>
        <v>0.97862393877635645</v>
      </c>
      <c r="P61" s="17">
        <f t="shared" ca="1" si="8"/>
        <v>1.0541106705319603E-3</v>
      </c>
      <c r="Q61" s="17">
        <f t="shared" ca="1" si="9"/>
        <v>9.2163495381738028E-4</v>
      </c>
      <c r="R61" s="17">
        <f t="shared" ca="1" si="10"/>
        <v>1.298226144401355E-3</v>
      </c>
      <c r="S61" s="17">
        <f t="shared" ca="1" si="13"/>
        <v>-2.4568888590259519E-11</v>
      </c>
      <c r="T61" s="19">
        <f t="shared" ca="1" si="11"/>
        <v>44061</v>
      </c>
      <c r="U61" s="18">
        <f t="shared" ca="1" si="14"/>
        <v>1.9122080596324739E-2</v>
      </c>
      <c r="V61" s="18">
        <f t="shared" ca="1" si="25"/>
        <v>1.6295954896852899E-2</v>
      </c>
      <c r="W61" s="18">
        <f t="shared" ca="1" si="26"/>
        <v>2.0157555293785663E-2</v>
      </c>
      <c r="X61" s="18">
        <f t="shared" ca="1" si="27"/>
        <v>1.8101485731976608E-2</v>
      </c>
      <c r="Y61" s="18">
        <f t="shared" ca="1" si="28"/>
        <v>1.9452954232404038E-2</v>
      </c>
      <c r="Z61" s="18">
        <f t="shared" ca="1" si="19"/>
        <v>1.9796029272373564E-2</v>
      </c>
      <c r="AA61" s="18">
        <f t="shared" ca="1" si="20"/>
        <v>1.912208059607905E-2</v>
      </c>
      <c r="AB61" s="19">
        <f t="shared" ca="1" si="29"/>
        <v>44474</v>
      </c>
      <c r="AC61" s="3">
        <f ca="1">_xll.HLV5r3.Financial.Cache.GetValue(IRCurve1, AB61)</f>
        <v>0.96024834407055881</v>
      </c>
      <c r="AD61" s="17">
        <f t="shared" ca="1" si="22"/>
        <v>2.0873502621239454E-2</v>
      </c>
      <c r="AE61" s="17">
        <f t="shared" ca="1" si="23"/>
        <v>1.7936753704411754E-2</v>
      </c>
    </row>
    <row r="62" spans="1:31">
      <c r="A62" s="15">
        <f t="shared" ca="1" si="24"/>
        <v>44068</v>
      </c>
      <c r="B62" s="14">
        <f t="shared" ca="1" si="1"/>
        <v>2.0227429960347605E-2</v>
      </c>
      <c r="C62" s="14">
        <f t="shared" ca="1" si="2"/>
        <v>1.8880232628996869E-2</v>
      </c>
      <c r="D62" s="14">
        <f t="shared" ca="1" si="3"/>
        <v>2.1282849513216684E-2</v>
      </c>
      <c r="E62" s="14">
        <f t="shared" ca="1" si="4"/>
        <v>1.9308424624356176E-2</v>
      </c>
      <c r="F62" s="14">
        <f t="shared" ca="1" si="5"/>
        <v>2.099957649719502E-2</v>
      </c>
      <c r="G62" s="14">
        <f t="shared" ca="1" si="6"/>
        <v>2.0330325973862657E-2</v>
      </c>
      <c r="H62" s="14">
        <f t="shared" ca="1" si="7"/>
        <v>2.0227429960532856E-2</v>
      </c>
      <c r="I62" s="3">
        <f ca="1"/>
        <v>0.97823682099752407</v>
      </c>
      <c r="J62" s="3">
        <f ca="1"/>
        <v>0.98142320604854394</v>
      </c>
      <c r="K62" s="3">
        <f ca="1"/>
        <v>0.97707194092376071</v>
      </c>
      <c r="L62" s="3">
        <f ca="1"/>
        <v>0.97938632066318776</v>
      </c>
      <c r="M62" s="3">
        <f ca="1"/>
        <v>0.9778644465056584</v>
      </c>
      <c r="N62" s="3">
        <f ca="1"/>
        <v>0.97747848989485564</v>
      </c>
      <c r="O62" s="3">
        <f ca="1"/>
        <v>0.97823682099780063</v>
      </c>
      <c r="P62" s="17">
        <f t="shared" ca="1" si="8"/>
        <v>1.0554195528690788E-3</v>
      </c>
      <c r="Q62" s="17">
        <f t="shared" ca="1" si="9"/>
        <v>9.1900533599142964E-4</v>
      </c>
      <c r="R62" s="17">
        <f t="shared" ca="1" si="10"/>
        <v>1.3471973313507364E-3</v>
      </c>
      <c r="S62" s="17">
        <f t="shared" ca="1" si="13"/>
        <v>-2.3864937803708131E-11</v>
      </c>
      <c r="T62" s="19">
        <f t="shared" ca="1" si="11"/>
        <v>44068</v>
      </c>
      <c r="U62" s="18">
        <f t="shared" ca="1" si="14"/>
        <v>1.9147645466170472E-2</v>
      </c>
      <c r="V62" s="18">
        <f t="shared" ca="1" si="25"/>
        <v>1.6344236870731697E-2</v>
      </c>
      <c r="W62" s="18">
        <f t="shared" ca="1" si="26"/>
        <v>2.0184264645565244E-2</v>
      </c>
      <c r="X62" s="18">
        <f t="shared" ca="1" si="27"/>
        <v>1.8127994942032318E-2</v>
      </c>
      <c r="Y62" s="18">
        <f t="shared" ca="1" si="28"/>
        <v>1.9486173991121174E-2</v>
      </c>
      <c r="Z62" s="18">
        <f t="shared" ca="1" si="19"/>
        <v>1.9812535256890085E-2</v>
      </c>
      <c r="AA62" s="18">
        <f t="shared" ca="1" si="20"/>
        <v>1.9147645465931822E-2</v>
      </c>
      <c r="AB62" s="19">
        <f t="shared" ca="1" si="29"/>
        <v>44488</v>
      </c>
      <c r="AC62" s="3">
        <f ca="1">_xll.HLV5r3.Financial.Cache.GetValue(IRCurve1, AB62)</f>
        <v>0.95948015787257179</v>
      </c>
      <c r="AD62" s="17">
        <f t="shared" ca="1" si="22"/>
        <v>2.0873502621233664E-2</v>
      </c>
      <c r="AE62" s="17">
        <f t="shared" ca="1" si="23"/>
        <v>1.7985798514802837E-2</v>
      </c>
    </row>
    <row r="63" spans="1:31">
      <c r="A63" s="15">
        <f t="shared" ca="1" si="24"/>
        <v>44075</v>
      </c>
      <c r="B63" s="14">
        <f t="shared" ca="1" si="1"/>
        <v>2.0269376107280777E-2</v>
      </c>
      <c r="C63" s="14">
        <f t="shared" ca="1" si="2"/>
        <v>1.8873266948752909E-2</v>
      </c>
      <c r="D63" s="14">
        <f t="shared" ca="1" si="3"/>
        <v>2.1326099169587467E-2</v>
      </c>
      <c r="E63" s="14">
        <f t="shared" ca="1" si="4"/>
        <v>1.9353000572488295E-2</v>
      </c>
      <c r="F63" s="14">
        <f t="shared" ca="1" si="5"/>
        <v>2.1055826446257919E-2</v>
      </c>
      <c r="G63" s="14">
        <f t="shared" ca="1" si="6"/>
        <v>2.0354455230089386E-2</v>
      </c>
      <c r="H63" s="14">
        <f t="shared" ca="1" si="7"/>
        <v>2.0269376107477605E-2</v>
      </c>
      <c r="I63" s="3">
        <f ca="1"/>
        <v>0.97784889768321603</v>
      </c>
      <c r="J63" s="3">
        <f ca="1"/>
        <v>0.9810611193953851</v>
      </c>
      <c r="K63" s="3">
        <f ca="1"/>
        <v>0.97666377668652093</v>
      </c>
      <c r="L63" s="3">
        <f ca="1"/>
        <v>0.97901602210874805</v>
      </c>
      <c r="M63" s="3">
        <f ca="1"/>
        <v>0.97746171490160261</v>
      </c>
      <c r="N63" s="3">
        <f ca="1"/>
        <v>0.97708859323234321</v>
      </c>
      <c r="O63" s="3">
        <f ca="1"/>
        <v>0.97784889768348904</v>
      </c>
      <c r="P63" s="17">
        <f t="shared" ca="1" si="8"/>
        <v>1.0567230623066901E-3</v>
      </c>
      <c r="Q63" s="17">
        <f t="shared" ca="1" si="9"/>
        <v>9.1637553479248166E-4</v>
      </c>
      <c r="R63" s="17">
        <f t="shared" ca="1" si="10"/>
        <v>1.3961091585278675E-3</v>
      </c>
      <c r="S63" s="17">
        <f t="shared" ca="1" si="13"/>
        <v>-2.3164803408803891E-11</v>
      </c>
      <c r="T63" s="19">
        <f t="shared" ca="1" si="11"/>
        <v>44075</v>
      </c>
      <c r="U63" s="18">
        <f t="shared" ca="1" si="14"/>
        <v>1.917321017262659E-2</v>
      </c>
      <c r="V63" s="18">
        <f t="shared" ca="1" si="25"/>
        <v>1.6390961361582253E-2</v>
      </c>
      <c r="W63" s="18">
        <f t="shared" ca="1" si="26"/>
        <v>2.0210973833955335E-2</v>
      </c>
      <c r="X63" s="18">
        <f t="shared" ca="1" si="27"/>
        <v>1.8154503988698382E-2</v>
      </c>
      <c r="Y63" s="18">
        <f t="shared" ca="1" si="28"/>
        <v>1.9519393473952547E-2</v>
      </c>
      <c r="Z63" s="18">
        <f t="shared" ca="1" si="19"/>
        <v>1.9829041173294992E-2</v>
      </c>
      <c r="AA63" s="18">
        <f t="shared" ca="1" si="20"/>
        <v>1.9173210172394942E-2</v>
      </c>
      <c r="AB63" s="19">
        <f t="shared" ca="1" si="29"/>
        <v>44502</v>
      </c>
      <c r="AC63" s="3">
        <f ca="1">_xll.HLV5r3.Financial.Cache.GetValue(IRCurve1, AB63)</f>
        <v>0.95871258621356148</v>
      </c>
      <c r="AD63" s="17">
        <f t="shared" ca="1" si="22"/>
        <v>2.0873502621233664E-2</v>
      </c>
      <c r="AE63" s="17">
        <f t="shared" ca="1" si="23"/>
        <v>1.8033235298623735E-2</v>
      </c>
    </row>
    <row r="64" spans="1:31">
      <c r="A64" s="15">
        <f t="shared" ca="1" si="24"/>
        <v>44082</v>
      </c>
      <c r="B64" s="14">
        <f t="shared" ca="1" si="1"/>
        <v>2.0212234328863148E-2</v>
      </c>
      <c r="C64" s="14">
        <f t="shared" ca="1" si="2"/>
        <v>1.8866303838417049E-2</v>
      </c>
      <c r="D64" s="14">
        <f t="shared" ca="1" si="3"/>
        <v>2.1270379750260186E-2</v>
      </c>
      <c r="E64" s="14">
        <f t="shared" ca="1" si="4"/>
        <v>1.9298366913593528E-2</v>
      </c>
      <c r="F64" s="14">
        <f t="shared" ca="1" si="5"/>
        <v>2.111199871620038E-2</v>
      </c>
      <c r="G64" s="14">
        <f t="shared" ca="1" si="6"/>
        <v>2.0378548882354987E-2</v>
      </c>
      <c r="H64" s="14">
        <f t="shared" ca="1" si="7"/>
        <v>2.0212234329083128E-2</v>
      </c>
      <c r="I64" s="3">
        <f ca="1"/>
        <v>0.97746016992225448</v>
      </c>
      <c r="J64" s="3">
        <f ca="1"/>
        <v>0.98069916633061449</v>
      </c>
      <c r="K64" s="3">
        <f ca="1"/>
        <v>0.97625478300381652</v>
      </c>
      <c r="L64" s="3">
        <f ca="1"/>
        <v>0.97864486867311129</v>
      </c>
      <c r="M64" s="3">
        <f ca="1"/>
        <v>0.9770579045314004</v>
      </c>
      <c r="N64" s="3">
        <f ca="1"/>
        <v>0.97669823381697163</v>
      </c>
      <c r="O64" s="3">
        <f ca="1"/>
        <v>0.97746016992252371</v>
      </c>
      <c r="P64" s="17">
        <f t="shared" ca="1" si="8"/>
        <v>1.0581454213970387E-3</v>
      </c>
      <c r="Q64" s="17">
        <f t="shared" ca="1" si="9"/>
        <v>9.1386741526961954E-4</v>
      </c>
      <c r="R64" s="17">
        <f t="shared" ca="1" si="10"/>
        <v>1.3459304904460991E-3</v>
      </c>
      <c r="S64" s="17">
        <f t="shared" ca="1" si="13"/>
        <v>-2.2448709557920665E-11</v>
      </c>
      <c r="T64" s="19">
        <f t="shared" ca="1" si="11"/>
        <v>44082</v>
      </c>
      <c r="U64" s="18">
        <f t="shared" ca="1" si="14"/>
        <v>1.9197165907058358E-2</v>
      </c>
      <c r="V64" s="18">
        <f t="shared" ca="1" si="25"/>
        <v>1.6436202535262845E-2</v>
      </c>
      <c r="W64" s="18">
        <f t="shared" ca="1" si="26"/>
        <v>2.0236074050320976E-2</v>
      </c>
      <c r="X64" s="18">
        <f t="shared" ca="1" si="27"/>
        <v>1.8179404063340097E-2</v>
      </c>
      <c r="Y64" s="18">
        <f t="shared" ca="1" si="28"/>
        <v>1.9552612680902619E-2</v>
      </c>
      <c r="Z64" s="18">
        <f t="shared" ca="1" si="19"/>
        <v>1.9845547021589784E-2</v>
      </c>
      <c r="AA64" s="18">
        <f t="shared" ca="1" si="20"/>
        <v>1.9197165906833871E-2</v>
      </c>
      <c r="AB64" s="19">
        <f t="shared" ca="1" si="29"/>
        <v>44516</v>
      </c>
      <c r="AC64" s="3">
        <f ca="1">_xll.HLV5r3.Financial.Cache.GetValue(IRCurve1, AB64)</f>
        <v>0.95794562860190458</v>
      </c>
      <c r="AD64" s="17">
        <f t="shared" ca="1" si="22"/>
        <v>2.0873502621239454E-2</v>
      </c>
      <c r="AE64" s="17">
        <f t="shared" ca="1" si="23"/>
        <v>1.8079141863611758E-2</v>
      </c>
    </row>
    <row r="65" spans="1:31">
      <c r="A65" s="15">
        <f t="shared" ca="1" si="24"/>
        <v>44089</v>
      </c>
      <c r="B65" s="14">
        <f t="shared" ca="1" si="1"/>
        <v>2.0210779165925934E-2</v>
      </c>
      <c r="C65" s="14">
        <f t="shared" ca="1" si="2"/>
        <v>1.8859343297068825E-2</v>
      </c>
      <c r="D65" s="14">
        <f t="shared" ca="1" si="3"/>
        <v>2.1270276775611378E-2</v>
      </c>
      <c r="E65" s="14">
        <f t="shared" ca="1" si="4"/>
        <v>1.9299484178457886E-2</v>
      </c>
      <c r="F65" s="14">
        <f t="shared" ca="1" si="5"/>
        <v>2.1168093125577152E-2</v>
      </c>
      <c r="G65" s="14">
        <f t="shared" ca="1" si="6"/>
        <v>2.0402606899219293E-2</v>
      </c>
      <c r="H65" s="14">
        <f t="shared" ca="1" si="7"/>
        <v>2.0210779166209596E-2</v>
      </c>
      <c r="I65" s="3">
        <f ca="1"/>
        <v>0.97707253803101601</v>
      </c>
      <c r="J65" s="3">
        <f ca="1"/>
        <v>0.98033734680494622</v>
      </c>
      <c r="K65" s="3">
        <f ca="1"/>
        <v>0.97584685791271564</v>
      </c>
      <c r="L65" s="3">
        <f ca="1"/>
        <v>0.97827476300627525</v>
      </c>
      <c r="M65" s="3">
        <f ca="1"/>
        <v>0.97665301688478834</v>
      </c>
      <c r="N65" s="3">
        <f ca="1"/>
        <v>0.9763074123315566</v>
      </c>
      <c r="O65" s="3">
        <f ca="1"/>
        <v>0.97707253803128102</v>
      </c>
      <c r="P65" s="17">
        <f t="shared" ca="1" si="8"/>
        <v>1.059497609685444E-3</v>
      </c>
      <c r="Q65" s="17">
        <f t="shared" ca="1" si="9"/>
        <v>9.112949874680483E-4</v>
      </c>
      <c r="R65" s="17">
        <f t="shared" ca="1" si="10"/>
        <v>1.3514358688571093E-3</v>
      </c>
      <c r="S65" s="17">
        <f t="shared" ca="1" si="13"/>
        <v>-2.1652818427142506E-11</v>
      </c>
      <c r="T65" s="19">
        <f t="shared" ca="1" si="11"/>
        <v>44089</v>
      </c>
      <c r="U65" s="18">
        <f t="shared" ca="1" si="14"/>
        <v>1.922047797823867E-2</v>
      </c>
      <c r="V65" s="18">
        <f t="shared" ca="1" si="25"/>
        <v>1.6480029922266059E-2</v>
      </c>
      <c r="W65" s="18">
        <f t="shared" ca="1" si="26"/>
        <v>2.0260530603435162E-2</v>
      </c>
      <c r="X65" s="18">
        <f t="shared" ca="1" si="27"/>
        <v>1.8203660474730304E-2</v>
      </c>
      <c r="Y65" s="18">
        <f t="shared" ca="1" si="28"/>
        <v>1.9585831611976069E-2</v>
      </c>
      <c r="Z65" s="18">
        <f t="shared" ca="1" si="19"/>
        <v>1.9862052801773174E-2</v>
      </c>
      <c r="AA65" s="18">
        <f t="shared" ca="1" si="20"/>
        <v>1.9220477978022142E-2</v>
      </c>
      <c r="AB65" s="19">
        <f t="shared" ca="1" si="29"/>
        <v>44530</v>
      </c>
      <c r="AC65" s="3">
        <f ca="1">_xll.HLV5r3.Financial.Cache.GetValue(IRCurve1, AB65)</f>
        <v>0.95717928454637147</v>
      </c>
      <c r="AD65" s="17">
        <f t="shared" ca="1" si="22"/>
        <v>2.0873502621233664E-2</v>
      </c>
      <c r="AE65" s="17">
        <f t="shared" ca="1" si="23"/>
        <v>1.8123591077330248E-2</v>
      </c>
    </row>
    <row r="66" spans="1:31">
      <c r="A66" s="15">
        <f t="shared" ca="1" si="24"/>
        <v>44096</v>
      </c>
      <c r="B66" s="14">
        <f t="shared" ref="B66:B129" ca="1" si="30">(I66-I67)/($A67-$A66)*365</f>
        <v>2.0248271954937631E-2</v>
      </c>
      <c r="C66" s="14">
        <f t="shared" ref="C66:C129" ca="1" si="31">(J66-J67)/($A67-$A66)*365</f>
        <v>1.8852385323729903E-2</v>
      </c>
      <c r="D66" s="14">
        <f t="shared" ref="D66:D129" ca="1" si="32">(K66-K67)/($A67-$A66)*365</f>
        <v>2.1309068553843308E-2</v>
      </c>
      <c r="E66" s="14">
        <f t="shared" ref="E66:E129" ca="1" si="33">(L66-L67)/($A67-$A66)*365</f>
        <v>1.9339596591484431E-2</v>
      </c>
      <c r="F66" s="14">
        <f t="shared" ref="F66:F129" ca="1" si="34">(M66-M67)/($A67-$A66)*365</f>
        <v>2.1224109493406092E-2</v>
      </c>
      <c r="G66" s="14">
        <f t="shared" ref="G66:G129" ca="1" si="35">(N66-N67)/($A67-$A66)*365</f>
        <v>2.0426629249687887E-2</v>
      </c>
      <c r="H66" s="14">
        <f t="shared" ref="H66:H129" ca="1" si="36">(O66-O67)/($A67-$A66)*365</f>
        <v>2.0248271955238657E-2</v>
      </c>
      <c r="I66" s="3">
        <f ca="1"/>
        <v>0.97668493404701195</v>
      </c>
      <c r="J66" s="3">
        <f ca="1"/>
        <v>0.97997566076911202</v>
      </c>
      <c r="K66" s="3">
        <f ca="1"/>
        <v>0.97543893479647104</v>
      </c>
      <c r="L66" s="3">
        <f ca="1"/>
        <v>0.97790463591244181</v>
      </c>
      <c r="M66" s="3">
        <f ca="1"/>
        <v>0.97624705345498275</v>
      </c>
      <c r="N66" s="3">
        <f ca="1"/>
        <v>0.97591612945951678</v>
      </c>
      <c r="O66" s="3">
        <f ca="1"/>
        <v>0.97668493404727152</v>
      </c>
      <c r="P66" s="17">
        <f t="shared" ref="P66:P129" ca="1" si="37">D66-B66</f>
        <v>1.0607965989056778E-3</v>
      </c>
      <c r="Q66" s="17">
        <f t="shared" ref="Q66:Q129" ca="1" si="38">B66-E66</f>
        <v>9.0867536345319924E-4</v>
      </c>
      <c r="R66" s="17">
        <f t="shared" ref="R66:R129" ca="1" si="39">B66-C66</f>
        <v>1.3958866312077274E-3</v>
      </c>
      <c r="S66" s="17">
        <f t="shared" ca="1" si="13"/>
        <v>-2.0853457849412393E-11</v>
      </c>
      <c r="T66" s="19">
        <f t="shared" ref="T66:T129" ca="1" si="40">A66</f>
        <v>44096</v>
      </c>
      <c r="U66" s="18">
        <f t="shared" ca="1" si="14"/>
        <v>1.9243789913556655E-2</v>
      </c>
      <c r="V66" s="18">
        <f t="shared" ca="1" si="25"/>
        <v>1.6522508774284451E-2</v>
      </c>
      <c r="W66" s="18">
        <f t="shared" ca="1" si="26"/>
        <v>2.0284987020687151E-2</v>
      </c>
      <c r="X66" s="18">
        <f t="shared" ca="1" si="27"/>
        <v>1.8227916750258193E-2</v>
      </c>
      <c r="Y66" s="18">
        <f t="shared" ca="1" si="28"/>
        <v>1.9619050267177522E-2</v>
      </c>
      <c r="Z66" s="18">
        <f t="shared" ca="1" si="19"/>
        <v>1.9878558513846692E-2</v>
      </c>
      <c r="AA66" s="18">
        <f t="shared" ca="1" si="20"/>
        <v>1.924378991334812E-2</v>
      </c>
      <c r="AB66" s="19">
        <f t="shared" ca="1" si="29"/>
        <v>44544</v>
      </c>
      <c r="AC66" s="3">
        <f ca="1">_xll.HLV5r3.Financial.Cache.GetValue(IRCurve1, AB66)</f>
        <v>0.95641355355612501</v>
      </c>
      <c r="AD66" s="17">
        <f t="shared" ca="1" si="22"/>
        <v>2.0873502621233664E-2</v>
      </c>
      <c r="AE66" s="17">
        <f t="shared" ca="1" si="23"/>
        <v>1.8166651253120066E-2</v>
      </c>
    </row>
    <row r="67" spans="1:31">
      <c r="A67" s="15">
        <f t="shared" ca="1" si="24"/>
        <v>44103</v>
      </c>
      <c r="B67" s="14">
        <f t="shared" ca="1" si="30"/>
        <v>2.02857132430323E-2</v>
      </c>
      <c r="C67" s="14">
        <f t="shared" ca="1" si="31"/>
        <v>1.8845429917474035E-2</v>
      </c>
      <c r="D67" s="14">
        <f t="shared" ca="1" si="32"/>
        <v>2.1347803720084508E-2</v>
      </c>
      <c r="E67" s="14">
        <f t="shared" ca="1" si="33"/>
        <v>1.9379657419566328E-2</v>
      </c>
      <c r="F67" s="14">
        <f t="shared" ca="1" si="34"/>
        <v>2.1280047639173984E-2</v>
      </c>
      <c r="G67" s="14">
        <f t="shared" ca="1" si="35"/>
        <v>2.0450615902633213E-2</v>
      </c>
      <c r="H67" s="14">
        <f t="shared" ca="1" si="36"/>
        <v>2.0285713243339117E-2</v>
      </c>
      <c r="I67" s="3">
        <f ca="1"/>
        <v>0.97629661102321863</v>
      </c>
      <c r="J67" s="3">
        <f ca="1"/>
        <v>0.97961410817386241</v>
      </c>
      <c r="K67" s="3">
        <f ca="1"/>
        <v>0.97503026772831514</v>
      </c>
      <c r="L67" s="3">
        <f ca="1"/>
        <v>0.97753373953945444</v>
      </c>
      <c r="M67" s="3">
        <f ca="1"/>
        <v>0.97584001573867085</v>
      </c>
      <c r="N67" s="3">
        <f ca="1"/>
        <v>0.97552438588486523</v>
      </c>
      <c r="O67" s="3">
        <f ca="1"/>
        <v>0.97629661102347243</v>
      </c>
      <c r="P67" s="17">
        <f t="shared" ca="1" si="37"/>
        <v>1.0620904770522084E-3</v>
      </c>
      <c r="Q67" s="17">
        <f t="shared" ca="1" si="38"/>
        <v>9.0605582346597185E-4</v>
      </c>
      <c r="R67" s="17">
        <f t="shared" ca="1" si="39"/>
        <v>1.4402833255582649E-3</v>
      </c>
      <c r="S67" s="17">
        <f t="shared" ref="S67:S130" ca="1" si="41">(AA67-U67)*100</f>
        <v>-2.0069709782966072E-11</v>
      </c>
      <c r="T67" s="19">
        <f t="shared" ca="1" si="40"/>
        <v>44103</v>
      </c>
      <c r="U67" s="18">
        <f t="shared" ref="U67:U130" ca="1" si="42">-LN(I68)*365/($A68-$A$2)</f>
        <v>1.9267101713013903E-2</v>
      </c>
      <c r="V67" s="18">
        <f t="shared" ca="1" si="25"/>
        <v>1.656370038836287E-2</v>
      </c>
      <c r="W67" s="18">
        <f t="shared" ca="1" si="26"/>
        <v>2.0309443302078241E-2</v>
      </c>
      <c r="X67" s="18">
        <f t="shared" ca="1" si="27"/>
        <v>1.8252172889925363E-2</v>
      </c>
      <c r="Y67" s="18">
        <f t="shared" ca="1" si="28"/>
        <v>1.9652268646511425E-2</v>
      </c>
      <c r="Z67" s="18">
        <f t="shared" ref="Z67:Z130" ca="1" si="43">-LN(N68)*365/($A68-$A$2)</f>
        <v>1.9895064157810796E-2</v>
      </c>
      <c r="AA67" s="18">
        <f t="shared" ref="AA67:AA130" ca="1" si="44">-LN(O68)*365/($A68-$A$2)</f>
        <v>1.9267101712813206E-2</v>
      </c>
      <c r="AB67" s="19">
        <f t="shared" ref="AB67:AB98" ca="1" si="45">AB66+14</f>
        <v>44558</v>
      </c>
      <c r="AC67" s="3">
        <f ca="1">_xll.HLV5r3.Financial.Cache.GetValue(IRCurve1, AB67)</f>
        <v>0.95564843514072095</v>
      </c>
      <c r="AD67" s="17">
        <f t="shared" ref="AD67:AD130" ca="1" si="46">(AC66/AC67-1)*365/(AB67-AB66)</f>
        <v>2.0873502621239454E-2</v>
      </c>
      <c r="AE67" s="17">
        <f t="shared" ref="AE67:AE130" ca="1" si="47">-LN(AC67)/(AB67-$AB$2)*365.25</f>
        <v>1.8208386500424053E-2</v>
      </c>
    </row>
    <row r="68" spans="1:31">
      <c r="A68" s="15">
        <f t="shared" ref="A68:A131" ca="1" si="48">A67+7</f>
        <v>44110</v>
      </c>
      <c r="B68" s="14">
        <f t="shared" ca="1" si="30"/>
        <v>2.032310295079038E-2</v>
      </c>
      <c r="C68" s="14">
        <f t="shared" ca="1" si="31"/>
        <v>1.8838477077351819E-2</v>
      </c>
      <c r="D68" s="14">
        <f t="shared" ca="1" si="32"/>
        <v>2.13864821896474E-2</v>
      </c>
      <c r="E68" s="14">
        <f t="shared" ca="1" si="33"/>
        <v>1.9419666570976553E-2</v>
      </c>
      <c r="F68" s="14">
        <f t="shared" ca="1" si="34"/>
        <v>2.1335907382877033E-2</v>
      </c>
      <c r="G68" s="14">
        <f t="shared" ca="1" si="35"/>
        <v>2.0474566827170842E-2</v>
      </c>
      <c r="H68" s="14">
        <f t="shared" ca="1" si="36"/>
        <v>2.0323102951178246E-2</v>
      </c>
      <c r="I68" s="3">
        <f ca="1"/>
        <v>0.97590756994732486</v>
      </c>
      <c r="J68" s="3">
        <f ca="1"/>
        <v>0.97925268896996565</v>
      </c>
      <c r="K68" s="3">
        <f ca="1"/>
        <v>0.97462085779395735</v>
      </c>
      <c r="L68" s="3">
        <f ca="1"/>
        <v>0.97716207487661344</v>
      </c>
      <c r="M68" s="3">
        <f ca="1"/>
        <v>0.97543190523600176</v>
      </c>
      <c r="N68" s="3">
        <f ca="1"/>
        <v>0.97513218229221199</v>
      </c>
      <c r="O68" s="3">
        <f ca="1"/>
        <v>0.97590756994757277</v>
      </c>
      <c r="P68" s="17">
        <f t="shared" ca="1" si="37"/>
        <v>1.0633792388570207E-3</v>
      </c>
      <c r="Q68" s="17">
        <f t="shared" ca="1" si="38"/>
        <v>9.0343637981382674E-4</v>
      </c>
      <c r="R68" s="17">
        <f t="shared" ca="1" si="39"/>
        <v>1.4846258734385609E-3</v>
      </c>
      <c r="S68" s="17">
        <f t="shared" ca="1" si="41"/>
        <v>-1.9184653865522705E-11</v>
      </c>
      <c r="T68" s="19">
        <f t="shared" ca="1" si="40"/>
        <v>44110</v>
      </c>
      <c r="U68" s="18">
        <f t="shared" ca="1" si="42"/>
        <v>1.9290413376611918E-2</v>
      </c>
      <c r="V68" s="18">
        <f t="shared" ca="1" si="25"/>
        <v>1.6603662402021081E-2</v>
      </c>
      <c r="W68" s="18">
        <f t="shared" ca="1" si="26"/>
        <v>2.033389944761017E-2</v>
      </c>
      <c r="X68" s="18">
        <f t="shared" ca="1" si="27"/>
        <v>1.8276428893733394E-2</v>
      </c>
      <c r="Y68" s="18">
        <f t="shared" ca="1" si="28"/>
        <v>1.9685486749982519E-2</v>
      </c>
      <c r="Z68" s="18">
        <f t="shared" ca="1" si="43"/>
        <v>1.9911569733667093E-2</v>
      </c>
      <c r="AA68" s="18">
        <f t="shared" ca="1" si="44"/>
        <v>1.9290413376420072E-2</v>
      </c>
      <c r="AB68" s="19">
        <f t="shared" ca="1" si="45"/>
        <v>44572</v>
      </c>
      <c r="AC68" s="3">
        <f ca="1">_xll.HLV5r3.Financial.Cache.GetValue(IRCurve1, AB68)</f>
        <v>0.95488392881010742</v>
      </c>
      <c r="AD68" s="17">
        <f t="shared" ca="1" si="46"/>
        <v>2.0873502621239454E-2</v>
      </c>
      <c r="AE68" s="17">
        <f t="shared" ca="1" si="47"/>
        <v>1.8248857043264295E-2</v>
      </c>
    </row>
    <row r="69" spans="1:31">
      <c r="A69" s="15">
        <f t="shared" ca="1" si="48"/>
        <v>44117</v>
      </c>
      <c r="B69" s="14">
        <f t="shared" ca="1" si="30"/>
        <v>2.0360440999018077E-2</v>
      </c>
      <c r="C69" s="14">
        <f t="shared" ca="1" si="31"/>
        <v>1.8831526802413862E-2</v>
      </c>
      <c r="D69" s="14">
        <f t="shared" ca="1" si="32"/>
        <v>2.1425103878052822E-2</v>
      </c>
      <c r="E69" s="14">
        <f t="shared" ca="1" si="33"/>
        <v>1.9459623954208066E-2</v>
      </c>
      <c r="F69" s="14">
        <f t="shared" ca="1" si="34"/>
        <v>2.139168854495142E-2</v>
      </c>
      <c r="G69" s="14">
        <f t="shared" ca="1" si="35"/>
        <v>2.049848199224848E-2</v>
      </c>
      <c r="H69" s="14">
        <f t="shared" ca="1" si="36"/>
        <v>2.0360440999365421E-2</v>
      </c>
      <c r="I69" s="3">
        <f ca="1"/>
        <v>0.97551781180854258</v>
      </c>
      <c r="J69" s="3">
        <f ca="1"/>
        <v>0.97889140310820821</v>
      </c>
      <c r="K69" s="3">
        <f ca="1"/>
        <v>0.97421070608073124</v>
      </c>
      <c r="L69" s="3">
        <f ca="1"/>
        <v>0.97678964291497827</v>
      </c>
      <c r="M69" s="3">
        <f ca="1"/>
        <v>0.97502272345057672</v>
      </c>
      <c r="N69" s="3">
        <f ca="1"/>
        <v>0.9747395193667594</v>
      </c>
      <c r="O69" s="3">
        <f ca="1"/>
        <v>0.97551781180878305</v>
      </c>
      <c r="P69" s="17">
        <f t="shared" ca="1" si="37"/>
        <v>1.0646628790347452E-3</v>
      </c>
      <c r="Q69" s="17">
        <f t="shared" ca="1" si="38"/>
        <v>9.0081704481001154E-4</v>
      </c>
      <c r="R69" s="17">
        <f t="shared" ca="1" si="39"/>
        <v>1.5289141966042148E-3</v>
      </c>
      <c r="S69" s="17">
        <f t="shared" ca="1" si="41"/>
        <v>-1.8386334121878178E-11</v>
      </c>
      <c r="T69" s="19">
        <f t="shared" ca="1" si="40"/>
        <v>44117</v>
      </c>
      <c r="U69" s="18">
        <f t="shared" ca="1" si="42"/>
        <v>1.9313724904352281E-2</v>
      </c>
      <c r="V69" s="18">
        <f t="shared" ca="1" si="25"/>
        <v>1.6642449062336445E-2</v>
      </c>
      <c r="W69" s="18">
        <f t="shared" ca="1" si="26"/>
        <v>2.0358355457284413E-2</v>
      </c>
      <c r="X69" s="18">
        <f t="shared" ca="1" si="27"/>
        <v>1.8300684761683669E-2</v>
      </c>
      <c r="Y69" s="18">
        <f t="shared" ca="1" si="28"/>
        <v>1.9718704577595225E-2</v>
      </c>
      <c r="Z69" s="18">
        <f t="shared" ca="1" si="43"/>
        <v>1.992807524141417E-2</v>
      </c>
      <c r="AA69" s="18">
        <f t="shared" ca="1" si="44"/>
        <v>1.9313724904168418E-2</v>
      </c>
      <c r="AB69" s="19">
        <f t="shared" ca="1" si="45"/>
        <v>44586</v>
      </c>
      <c r="AC69" s="3">
        <f ca="1">_xll.HLV5r3.Financial.Cache.GetValue(IRCurve1, AB69)</f>
        <v>0.95412003407462465</v>
      </c>
      <c r="AD69" s="17">
        <f t="shared" ca="1" si="46"/>
        <v>2.0873502621233664E-2</v>
      </c>
      <c r="AE69" s="17">
        <f t="shared" ca="1" si="47"/>
        <v>1.8288119510198809E-2</v>
      </c>
    </row>
    <row r="70" spans="1:31">
      <c r="A70" s="15">
        <f t="shared" ca="1" si="48"/>
        <v>44124</v>
      </c>
      <c r="B70" s="14">
        <f t="shared" ca="1" si="30"/>
        <v>2.0397727308735791E-2</v>
      </c>
      <c r="C70" s="14">
        <f t="shared" ca="1" si="31"/>
        <v>1.8824579091704968E-2</v>
      </c>
      <c r="D70" s="14">
        <f t="shared" ca="1" si="32"/>
        <v>2.1463668701093681E-2</v>
      </c>
      <c r="E70" s="14">
        <f t="shared" ca="1" si="33"/>
        <v>1.9499529478014335E-2</v>
      </c>
      <c r="F70" s="14">
        <f t="shared" ca="1" si="34"/>
        <v>2.1447390946354332E-2</v>
      </c>
      <c r="G70" s="14">
        <f t="shared" ca="1" si="35"/>
        <v>2.052236136731167E-2</v>
      </c>
      <c r="H70" s="14">
        <f t="shared" ca="1" si="36"/>
        <v>2.03977273091005E-2</v>
      </c>
      <c r="I70" s="3">
        <f ca="1"/>
        <v>0.97512733759760251</v>
      </c>
      <c r="J70" s="3">
        <f ca="1"/>
        <v>0.9785302505393948</v>
      </c>
      <c r="K70" s="3">
        <f ca="1"/>
        <v>0.9737998136775905</v>
      </c>
      <c r="L70" s="3">
        <f ca="1"/>
        <v>0.97641644464736332</v>
      </c>
      <c r="M70" s="3">
        <f ca="1"/>
        <v>0.97461247188944067</v>
      </c>
      <c r="N70" s="3">
        <f ca="1"/>
        <v>0.97434639779430532</v>
      </c>
      <c r="O70" s="3">
        <f ca="1"/>
        <v>0.97512733759783632</v>
      </c>
      <c r="P70" s="17">
        <f t="shared" ca="1" si="37"/>
        <v>1.06594139235789E-3</v>
      </c>
      <c r="Q70" s="17">
        <f t="shared" ca="1" si="38"/>
        <v>8.9819783072145679E-4</v>
      </c>
      <c r="R70" s="17">
        <f t="shared" ca="1" si="39"/>
        <v>1.5731482170308238E-3</v>
      </c>
      <c r="S70" s="17">
        <f t="shared" ca="1" si="41"/>
        <v>-1.7584544931281698E-11</v>
      </c>
      <c r="T70" s="19">
        <f t="shared" ca="1" si="40"/>
        <v>44124</v>
      </c>
      <c r="U70" s="18">
        <f t="shared" ca="1" si="42"/>
        <v>1.9337036296236555E-2</v>
      </c>
      <c r="V70" s="18">
        <f t="shared" ca="1" si="25"/>
        <v>1.6680111471628106E-2</v>
      </c>
      <c r="W70" s="18">
        <f t="shared" ca="1" si="26"/>
        <v>2.0382811331102549E-2</v>
      </c>
      <c r="X70" s="18">
        <f t="shared" ca="1" si="27"/>
        <v>1.8324940493777881E-2</v>
      </c>
      <c r="Y70" s="18">
        <f t="shared" ca="1" si="28"/>
        <v>1.9751922129354248E-2</v>
      </c>
      <c r="Z70" s="18">
        <f t="shared" ca="1" si="43"/>
        <v>1.9944580681053661E-2</v>
      </c>
      <c r="AA70" s="18">
        <f t="shared" ca="1" si="44"/>
        <v>1.9337036296060709E-2</v>
      </c>
      <c r="AB70" s="19">
        <f t="shared" ca="1" si="45"/>
        <v>44600</v>
      </c>
      <c r="AC70" s="3">
        <f ca="1">_xll.HLV5r3.Financial.Cache.GetValue(IRCurve1, AB70)</f>
        <v>0.95335675044500434</v>
      </c>
      <c r="AD70" s="17">
        <f t="shared" ca="1" si="46"/>
        <v>2.0873502621233664E-2</v>
      </c>
      <c r="AE70" s="17">
        <f t="shared" ca="1" si="47"/>
        <v>1.8326227198694089E-2</v>
      </c>
    </row>
    <row r="71" spans="1:31">
      <c r="A71" s="15">
        <f t="shared" ca="1" si="48"/>
        <v>44131</v>
      </c>
      <c r="B71" s="14">
        <f t="shared" ca="1" si="30"/>
        <v>2.0434961801253371E-2</v>
      </c>
      <c r="C71" s="14">
        <f t="shared" ca="1" si="31"/>
        <v>1.8817633944293113E-2</v>
      </c>
      <c r="D71" s="14">
        <f t="shared" ca="1" si="32"/>
        <v>2.1502176574881293E-2</v>
      </c>
      <c r="E71" s="14">
        <f t="shared" ca="1" si="33"/>
        <v>1.9539383051426693E-2</v>
      </c>
      <c r="F71" s="14">
        <f t="shared" ca="1" si="34"/>
        <v>2.1503014408494496E-2</v>
      </c>
      <c r="G71" s="14">
        <f t="shared" ca="1" si="35"/>
        <v>2.0546204921695978E-2</v>
      </c>
      <c r="H71" s="14">
        <f t="shared" ca="1" si="36"/>
        <v>2.0434961801565978E-2</v>
      </c>
      <c r="I71" s="3">
        <f ca="1"/>
        <v>0.97473614830675004</v>
      </c>
      <c r="J71" s="3">
        <f ca="1"/>
        <v>0.9781692312143484</v>
      </c>
      <c r="K71" s="3">
        <f ca="1"/>
        <v>0.97338818167510377</v>
      </c>
      <c r="L71" s="3">
        <f ca="1"/>
        <v>0.97604248106833291</v>
      </c>
      <c r="M71" s="3">
        <f ca="1"/>
        <v>0.97420115206307223</v>
      </c>
      <c r="N71" s="3">
        <f ca="1"/>
        <v>0.97395281826123359</v>
      </c>
      <c r="O71" s="3">
        <f ca="1"/>
        <v>0.97473614830697686</v>
      </c>
      <c r="P71" s="17">
        <f t="shared" ca="1" si="37"/>
        <v>1.0672147736279225E-3</v>
      </c>
      <c r="Q71" s="17">
        <f t="shared" ca="1" si="38"/>
        <v>8.9557874982667748E-4</v>
      </c>
      <c r="R71" s="17">
        <f t="shared" ca="1" si="39"/>
        <v>1.617327856960258E-3</v>
      </c>
      <c r="S71" s="17">
        <f t="shared" ca="1" si="41"/>
        <v>-1.6882328868206287E-11</v>
      </c>
      <c r="T71" s="19">
        <f t="shared" ca="1" si="40"/>
        <v>44131</v>
      </c>
      <c r="U71" s="18">
        <f t="shared" ca="1" si="42"/>
        <v>1.936034755226735E-2</v>
      </c>
      <c r="V71" s="18">
        <f t="shared" ca="1" si="25"/>
        <v>1.6716697812082869E-2</v>
      </c>
      <c r="W71" s="18">
        <f t="shared" ca="1" si="26"/>
        <v>2.0407267069067241E-2</v>
      </c>
      <c r="X71" s="18">
        <f t="shared" ca="1" si="27"/>
        <v>1.8349196090018699E-2</v>
      </c>
      <c r="Y71" s="18">
        <f t="shared" ca="1" si="28"/>
        <v>1.9785139405264131E-2</v>
      </c>
      <c r="Z71" s="18">
        <f t="shared" ca="1" si="43"/>
        <v>1.996108605258691E-2</v>
      </c>
      <c r="AA71" s="18">
        <f t="shared" ca="1" si="44"/>
        <v>1.9360347552098527E-2</v>
      </c>
      <c r="AB71" s="19">
        <f t="shared" ca="1" si="45"/>
        <v>44614</v>
      </c>
      <c r="AC71" s="3">
        <f ca="1">_xll.HLV5r3.Financial.Cache.GetValue(IRCurve1, AB71)</f>
        <v>0.95259407743236968</v>
      </c>
      <c r="AD71" s="17">
        <f t="shared" ca="1" si="46"/>
        <v>2.0873502621239454E-2</v>
      </c>
      <c r="AE71" s="17">
        <f t="shared" ca="1" si="47"/>
        <v>1.8363230316508383E-2</v>
      </c>
    </row>
    <row r="72" spans="1:31">
      <c r="A72" s="15">
        <f t="shared" ca="1" si="48"/>
        <v>44138</v>
      </c>
      <c r="B72" s="14">
        <f t="shared" ca="1" si="30"/>
        <v>2.0472144397828566E-2</v>
      </c>
      <c r="C72" s="14">
        <f t="shared" ca="1" si="31"/>
        <v>1.8810691359228891E-2</v>
      </c>
      <c r="D72" s="14">
        <f t="shared" ca="1" si="32"/>
        <v>2.1540627415498021E-2</v>
      </c>
      <c r="E72" s="14">
        <f t="shared" ca="1" si="33"/>
        <v>1.9579184583412807E-2</v>
      </c>
      <c r="F72" s="14">
        <f t="shared" ca="1" si="34"/>
        <v>2.1558558753278501E-2</v>
      </c>
      <c r="G72" s="14">
        <f t="shared" ca="1" si="35"/>
        <v>2.0570012624684861E-2</v>
      </c>
      <c r="H72" s="14">
        <f t="shared" ca="1" si="36"/>
        <v>2.047214439822222E-2</v>
      </c>
      <c r="I72" s="3">
        <f ca="1"/>
        <v>0.9743442449297397</v>
      </c>
      <c r="J72" s="3">
        <f ca="1"/>
        <v>0.9778083450839099</v>
      </c>
      <c r="K72" s="3">
        <f ca="1"/>
        <v>0.97297581116544851</v>
      </c>
      <c r="L72" s="3">
        <f ca="1"/>
        <v>0.97566775317419596</v>
      </c>
      <c r="M72" s="3">
        <f ca="1"/>
        <v>0.97378876548537507</v>
      </c>
      <c r="N72" s="3">
        <f ca="1"/>
        <v>0.97355878145451613</v>
      </c>
      <c r="O72" s="3">
        <f ca="1"/>
        <v>0.97434424492996052</v>
      </c>
      <c r="P72" s="17">
        <f t="shared" ca="1" si="37"/>
        <v>1.0684830176694547E-3</v>
      </c>
      <c r="Q72" s="17">
        <f t="shared" ca="1" si="38"/>
        <v>8.9295981441575925E-4</v>
      </c>
      <c r="R72" s="17">
        <f t="shared" ca="1" si="39"/>
        <v>1.6614530385996758E-3</v>
      </c>
      <c r="S72" s="17">
        <f t="shared" ca="1" si="41"/>
        <v>-1.6081927456390588E-11</v>
      </c>
      <c r="T72" s="19">
        <f t="shared" ca="1" si="40"/>
        <v>44138</v>
      </c>
      <c r="U72" s="18">
        <f t="shared" ca="1" si="42"/>
        <v>1.9383658672444321E-2</v>
      </c>
      <c r="V72" s="18">
        <f t="shared" ca="1" si="25"/>
        <v>1.6752253551398116E-2</v>
      </c>
      <c r="W72" s="18">
        <f t="shared" ca="1" si="26"/>
        <v>2.0431722671178109E-2</v>
      </c>
      <c r="X72" s="18">
        <f t="shared" ca="1" si="27"/>
        <v>1.8373451550405477E-2</v>
      </c>
      <c r="Y72" s="18">
        <f t="shared" ca="1" si="28"/>
        <v>1.981835640532947E-2</v>
      </c>
      <c r="Z72" s="18">
        <f t="shared" ca="1" si="43"/>
        <v>1.9977591356012736E-2</v>
      </c>
      <c r="AA72" s="18">
        <f t="shared" ca="1" si="44"/>
        <v>1.9383658672283501E-2</v>
      </c>
      <c r="AB72" s="19">
        <f t="shared" ca="1" si="45"/>
        <v>44628</v>
      </c>
      <c r="AC72" s="3">
        <f ca="1">_xll.HLV5r3.Financial.Cache.GetValue(IRCurve1, AB72)</f>
        <v>0.95183201454823518</v>
      </c>
      <c r="AD72" s="17">
        <f t="shared" ca="1" si="46"/>
        <v>2.0873502621233664E-2</v>
      </c>
      <c r="AE72" s="17">
        <f t="shared" ca="1" si="47"/>
        <v>1.8399176202385095E-2</v>
      </c>
    </row>
    <row r="73" spans="1:31">
      <c r="A73" s="15">
        <f t="shared" ca="1" si="48"/>
        <v>44145</v>
      </c>
      <c r="B73" s="14">
        <f t="shared" ca="1" si="30"/>
        <v>2.050927502033276E-2</v>
      </c>
      <c r="C73" s="14">
        <f t="shared" ca="1" si="31"/>
        <v>1.8803751335557117E-2</v>
      </c>
      <c r="D73" s="14">
        <f t="shared" ca="1" si="32"/>
        <v>2.1579021139686176E-2</v>
      </c>
      <c r="E73" s="14">
        <f t="shared" ca="1" si="33"/>
        <v>1.9618933983635012E-2</v>
      </c>
      <c r="F73" s="14">
        <f t="shared" ca="1" si="34"/>
        <v>2.1614023803087634E-2</v>
      </c>
      <c r="G73" s="14">
        <f t="shared" ca="1" si="35"/>
        <v>2.0593784446013324E-2</v>
      </c>
      <c r="H73" s="14">
        <f t="shared" ca="1" si="36"/>
        <v>2.0509275020737992E-2</v>
      </c>
      <c r="I73" s="3">
        <f ca="1"/>
        <v>0.97395162846183614</v>
      </c>
      <c r="J73" s="3">
        <f ca="1"/>
        <v>0.97744759209893839</v>
      </c>
      <c r="K73" s="3">
        <f ca="1"/>
        <v>0.97256270324241156</v>
      </c>
      <c r="L73" s="3">
        <f ca="1"/>
        <v>0.97529226196300722</v>
      </c>
      <c r="M73" s="3">
        <f ca="1"/>
        <v>0.97337531367366836</v>
      </c>
      <c r="N73" s="3">
        <f ca="1"/>
        <v>0.97316428806171396</v>
      </c>
      <c r="O73" s="3">
        <f ca="1"/>
        <v>0.97395162846204941</v>
      </c>
      <c r="P73" s="17">
        <f t="shared" ca="1" si="37"/>
        <v>1.0697461193534159E-3</v>
      </c>
      <c r="Q73" s="17">
        <f t="shared" ca="1" si="38"/>
        <v>8.9034103669774836E-4</v>
      </c>
      <c r="R73" s="17">
        <f t="shared" ca="1" si="39"/>
        <v>1.7055236847756429E-3</v>
      </c>
      <c r="S73" s="17">
        <f t="shared" ca="1" si="41"/>
        <v>-1.5286730215002819E-11</v>
      </c>
      <c r="T73" s="19">
        <f t="shared" ca="1" si="40"/>
        <v>44145</v>
      </c>
      <c r="U73" s="18">
        <f t="shared" ca="1" si="42"/>
        <v>1.940696965677001E-2</v>
      </c>
      <c r="V73" s="18">
        <f t="shared" ca="1" si="25"/>
        <v>1.678682163128788E-2</v>
      </c>
      <c r="W73" s="18">
        <f t="shared" ca="1" si="26"/>
        <v>2.0456178137437782E-2</v>
      </c>
      <c r="X73" s="18">
        <f t="shared" ca="1" si="27"/>
        <v>1.8397706874941085E-2</v>
      </c>
      <c r="Y73" s="18">
        <f t="shared" ca="1" si="28"/>
        <v>1.9851573129554781E-2</v>
      </c>
      <c r="Z73" s="18">
        <f t="shared" ca="1" si="43"/>
        <v>1.9994096591332566E-2</v>
      </c>
      <c r="AA73" s="18">
        <f t="shared" ca="1" si="44"/>
        <v>1.9406969656617142E-2</v>
      </c>
      <c r="AB73" s="19">
        <f t="shared" ca="1" si="45"/>
        <v>44642</v>
      </c>
      <c r="AC73" s="3">
        <f ca="1">_xll.HLV5r3.Financial.Cache.GetValue(IRCurve1, AB73)</f>
        <v>0.95107056130450596</v>
      </c>
      <c r="AD73" s="17">
        <f t="shared" ca="1" si="46"/>
        <v>2.0873502621233664E-2</v>
      </c>
      <c r="AE73" s="17">
        <f t="shared" ca="1" si="47"/>
        <v>1.8434109528096251E-2</v>
      </c>
    </row>
    <row r="74" spans="1:31">
      <c r="A74" s="15">
        <f t="shared" ca="1" si="48"/>
        <v>44152</v>
      </c>
      <c r="B74" s="14">
        <f t="shared" ca="1" si="30"/>
        <v>2.0546353590602608E-2</v>
      </c>
      <c r="C74" s="14">
        <f t="shared" ca="1" si="31"/>
        <v>1.8796813872345757E-2</v>
      </c>
      <c r="D74" s="14">
        <f t="shared" ca="1" si="32"/>
        <v>2.1617357664159127E-2</v>
      </c>
      <c r="E74" s="14">
        <f t="shared" ca="1" si="33"/>
        <v>1.965863116166303E-2</v>
      </c>
      <c r="F74" s="14">
        <f t="shared" ca="1" si="34"/>
        <v>2.1669409380801037E-2</v>
      </c>
      <c r="G74" s="14">
        <f t="shared" ca="1" si="35"/>
        <v>2.0617520355289014E-2</v>
      </c>
      <c r="H74" s="14">
        <f t="shared" ca="1" si="36"/>
        <v>2.0546353591083096E-2</v>
      </c>
      <c r="I74" s="3">
        <f ca="1"/>
        <v>0.97355829989980236</v>
      </c>
      <c r="J74" s="3">
        <f ca="1"/>
        <v>0.97708697221031127</v>
      </c>
      <c r="K74" s="3">
        <f ca="1"/>
        <v>0.97214885900137649</v>
      </c>
      <c r="L74" s="3">
        <f ca="1"/>
        <v>0.97491600843455395</v>
      </c>
      <c r="M74" s="3">
        <f ca="1"/>
        <v>0.97296079814867764</v>
      </c>
      <c r="N74" s="3">
        <f ca="1"/>
        <v>0.97276933877096849</v>
      </c>
      <c r="O74" s="3">
        <f ca="1"/>
        <v>0.97355829990000786</v>
      </c>
      <c r="P74" s="17">
        <f t="shared" ca="1" si="37"/>
        <v>1.0710040735565189E-3</v>
      </c>
      <c r="Q74" s="17">
        <f t="shared" ca="1" si="38"/>
        <v>8.8772242893957881E-4</v>
      </c>
      <c r="R74" s="17">
        <f t="shared" ca="1" si="39"/>
        <v>1.7495397182568512E-3</v>
      </c>
      <c r="S74" s="17">
        <f t="shared" ca="1" si="41"/>
        <v>-1.4406878467987383E-11</v>
      </c>
      <c r="T74" s="19">
        <f t="shared" ca="1" si="40"/>
        <v>44152</v>
      </c>
      <c r="U74" s="18">
        <f t="shared" ca="1" si="42"/>
        <v>1.9430280505246082E-2</v>
      </c>
      <c r="V74" s="18">
        <f t="shared" ca="1" si="25"/>
        <v>1.6820442640495748E-2</v>
      </c>
      <c r="W74" s="18">
        <f t="shared" ca="1" si="26"/>
        <v>2.0480633467847741E-2</v>
      </c>
      <c r="X74" s="18">
        <f t="shared" ca="1" si="27"/>
        <v>1.8421962063627121E-2</v>
      </c>
      <c r="Y74" s="18">
        <f t="shared" ca="1" si="28"/>
        <v>1.9884789577944713E-2</v>
      </c>
      <c r="Z74" s="18">
        <f t="shared" ca="1" si="43"/>
        <v>2.0010601758547009E-2</v>
      </c>
      <c r="AA74" s="18">
        <f t="shared" ca="1" si="44"/>
        <v>1.9430280505102013E-2</v>
      </c>
      <c r="AB74" s="19">
        <f t="shared" ca="1" si="45"/>
        <v>44656</v>
      </c>
      <c r="AC74" s="3">
        <f ca="1">_xll.HLV5r3.Financial.Cache.GetValue(IRCurve1, AB74)</f>
        <v>0.95030971721347746</v>
      </c>
      <c r="AD74" s="17">
        <f t="shared" ca="1" si="46"/>
        <v>2.0873502621239454E-2</v>
      </c>
      <c r="AE74" s="17">
        <f t="shared" ca="1" si="47"/>
        <v>1.8468072483648797E-2</v>
      </c>
    </row>
    <row r="75" spans="1:31">
      <c r="A75" s="15">
        <f t="shared" ca="1" si="48"/>
        <v>44159</v>
      </c>
      <c r="B75" s="14">
        <f t="shared" ca="1" si="30"/>
        <v>2.0583380030735263E-2</v>
      </c>
      <c r="C75" s="14">
        <f t="shared" ca="1" si="31"/>
        <v>1.8789878968645417E-2</v>
      </c>
      <c r="D75" s="14">
        <f t="shared" ca="1" si="32"/>
        <v>2.1655636905966009E-2</v>
      </c>
      <c r="E75" s="14">
        <f t="shared" ca="1" si="33"/>
        <v>1.9698276027361818E-2</v>
      </c>
      <c r="F75" s="14">
        <f t="shared" ca="1" si="34"/>
        <v>2.1724715309703085E-2</v>
      </c>
      <c r="G75" s="14">
        <f t="shared" ca="1" si="35"/>
        <v>2.0641220322333762E-2</v>
      </c>
      <c r="H75" s="14">
        <f t="shared" ca="1" si="36"/>
        <v>2.058338003116944E-2</v>
      </c>
      <c r="I75" s="3">
        <f ca="1"/>
        <v>0.97316426024190039</v>
      </c>
      <c r="J75" s="3">
        <f ca="1"/>
        <v>0.97672648536892381</v>
      </c>
      <c r="K75" s="3">
        <f ca="1"/>
        <v>0.97173427953932412</v>
      </c>
      <c r="L75" s="3">
        <f ca="1"/>
        <v>0.97453899359035767</v>
      </c>
      <c r="M75" s="3">
        <f ca="1"/>
        <v>0.97254522043452529</v>
      </c>
      <c r="N75" s="3">
        <f ca="1"/>
        <v>0.97237393427100405</v>
      </c>
      <c r="O75" s="3">
        <f ca="1"/>
        <v>0.97316426024209668</v>
      </c>
      <c r="P75" s="17">
        <f t="shared" ca="1" si="37"/>
        <v>1.0722568752307461E-3</v>
      </c>
      <c r="Q75" s="17">
        <f t="shared" ca="1" si="38"/>
        <v>8.8510400337344503E-4</v>
      </c>
      <c r="R75" s="17">
        <f t="shared" ca="1" si="39"/>
        <v>1.7935010620898466E-3</v>
      </c>
      <c r="S75" s="17">
        <f t="shared" ca="1" si="41"/>
        <v>-1.3615150673551568E-11</v>
      </c>
      <c r="T75" s="19">
        <f t="shared" ca="1" si="40"/>
        <v>44159</v>
      </c>
      <c r="U75" s="18">
        <f t="shared" ca="1" si="42"/>
        <v>1.9453591217873954E-2</v>
      </c>
      <c r="V75" s="18">
        <f t="shared" ca="1" si="25"/>
        <v>1.6853154973779101E-2</v>
      </c>
      <c r="W75" s="18">
        <f t="shared" ca="1" si="26"/>
        <v>2.0505088662409555E-2</v>
      </c>
      <c r="X75" s="18">
        <f t="shared" ca="1" si="27"/>
        <v>1.8446217116464898E-2</v>
      </c>
      <c r="Y75" s="18">
        <f t="shared" ca="1" si="28"/>
        <v>1.9918005750502895E-2</v>
      </c>
      <c r="Z75" s="18">
        <f t="shared" ca="1" si="43"/>
        <v>2.0027106857657458E-2</v>
      </c>
      <c r="AA75" s="18">
        <f t="shared" ca="1" si="44"/>
        <v>1.9453591217737803E-2</v>
      </c>
      <c r="AB75" s="19">
        <f t="shared" ca="1" si="45"/>
        <v>44670</v>
      </c>
      <c r="AC75" s="3">
        <f ca="1">_xll.HLV5r3.Financial.Cache.GetValue(IRCurve1, AB75)</f>
        <v>0.9495494817878356</v>
      </c>
      <c r="AD75" s="17">
        <f t="shared" ca="1" si="46"/>
        <v>2.0873502621233664E-2</v>
      </c>
      <c r="AE75" s="17">
        <f t="shared" ca="1" si="47"/>
        <v>1.8501104947268365E-2</v>
      </c>
    </row>
    <row r="76" spans="1:31">
      <c r="A76" s="15">
        <f t="shared" ca="1" si="48"/>
        <v>44166</v>
      </c>
      <c r="B76" s="14">
        <f t="shared" ca="1" si="30"/>
        <v>2.0620354263082601E-2</v>
      </c>
      <c r="C76" s="14">
        <f t="shared" ca="1" si="31"/>
        <v>1.878294662351248E-2</v>
      </c>
      <c r="D76" s="14">
        <f t="shared" ca="1" si="32"/>
        <v>2.1693858782399093E-2</v>
      </c>
      <c r="E76" s="14">
        <f t="shared" ca="1" si="33"/>
        <v>1.9737868490879995E-2</v>
      </c>
      <c r="F76" s="14">
        <f t="shared" ca="1" si="34"/>
        <v>2.1779941413836514E-2</v>
      </c>
      <c r="G76" s="14">
        <f t="shared" ca="1" si="35"/>
        <v>2.0664884316836267E-2</v>
      </c>
      <c r="H76" s="14">
        <f t="shared" ca="1" si="36"/>
        <v>2.0620354263539937E-2</v>
      </c>
      <c r="I76" s="3">
        <f ca="1"/>
        <v>0.97276951048788629</v>
      </c>
      <c r="J76" s="3">
        <f ca="1"/>
        <v>0.97636613152568952</v>
      </c>
      <c r="K76" s="3">
        <f ca="1"/>
        <v>0.97131896595482614</v>
      </c>
      <c r="L76" s="3">
        <f ca="1"/>
        <v>0.97416121843366854</v>
      </c>
      <c r="M76" s="3">
        <f ca="1"/>
        <v>0.97212858205872277</v>
      </c>
      <c r="N76" s="3">
        <f ca="1"/>
        <v>0.97197807525112367</v>
      </c>
      <c r="O76" s="3">
        <f ca="1"/>
        <v>0.97276951048807425</v>
      </c>
      <c r="P76" s="17">
        <f t="shared" ca="1" si="37"/>
        <v>1.073504519316492E-3</v>
      </c>
      <c r="Q76" s="17">
        <f t="shared" ca="1" si="38"/>
        <v>8.8248577220260624E-4</v>
      </c>
      <c r="R76" s="17">
        <f t="shared" ca="1" si="39"/>
        <v>1.8374076395701218E-3</v>
      </c>
      <c r="S76" s="17">
        <f t="shared" ca="1" si="41"/>
        <v>-1.2811973704174306E-11</v>
      </c>
      <c r="T76" s="19">
        <f t="shared" ca="1" si="40"/>
        <v>44166</v>
      </c>
      <c r="U76" s="18">
        <f t="shared" ca="1" si="42"/>
        <v>1.947690179465527E-2</v>
      </c>
      <c r="V76" s="18">
        <f t="shared" ca="1" si="25"/>
        <v>1.6884994978174948E-2</v>
      </c>
      <c r="W76" s="18">
        <f t="shared" ca="1" si="26"/>
        <v>2.0529543721124772E-2</v>
      </c>
      <c r="X76" s="18">
        <f t="shared" ca="1" si="27"/>
        <v>1.8470472033456191E-2</v>
      </c>
      <c r="Y76" s="18">
        <f t="shared" ca="1" si="28"/>
        <v>1.995122164723576E-2</v>
      </c>
      <c r="Z76" s="18">
        <f t="shared" ca="1" si="43"/>
        <v>2.0043611888662757E-2</v>
      </c>
      <c r="AA76" s="18">
        <f t="shared" ca="1" si="44"/>
        <v>1.947690179452715E-2</v>
      </c>
      <c r="AB76" s="19">
        <f t="shared" ca="1" si="45"/>
        <v>44684</v>
      </c>
      <c r="AC76" s="3">
        <f ca="1">_xll.HLV5r3.Financial.Cache.GetValue(IRCurve1, AB76)</f>
        <v>0.9487898545406559</v>
      </c>
      <c r="AD76" s="17">
        <f t="shared" ca="1" si="46"/>
        <v>2.0873502621233664E-2</v>
      </c>
      <c r="AE76" s="17">
        <f t="shared" ca="1" si="47"/>
        <v>1.8533244641600933E-2</v>
      </c>
    </row>
    <row r="77" spans="1:31">
      <c r="A77" s="15">
        <f t="shared" ca="1" si="48"/>
        <v>44173</v>
      </c>
      <c r="B77" s="14">
        <f t="shared" ca="1" si="30"/>
        <v>2.0590328266467752E-2</v>
      </c>
      <c r="C77" s="14">
        <f t="shared" ca="1" si="31"/>
        <v>1.8776016835991758E-2</v>
      </c>
      <c r="D77" s="14">
        <f t="shared" ca="1" si="32"/>
        <v>2.166517801569948E-2</v>
      </c>
      <c r="E77" s="14">
        <f t="shared" ca="1" si="33"/>
        <v>1.9710362332715503E-2</v>
      </c>
      <c r="F77" s="14">
        <f t="shared" ca="1" si="34"/>
        <v>2.183508751733668E-2</v>
      </c>
      <c r="G77" s="14">
        <f t="shared" ca="1" si="35"/>
        <v>2.0688512308948335E-2</v>
      </c>
      <c r="H77" s="14">
        <f t="shared" ca="1" si="36"/>
        <v>2.05903282671277E-2</v>
      </c>
      <c r="I77" s="3">
        <f ca="1"/>
        <v>0.97237405163900525</v>
      </c>
      <c r="J77" s="3">
        <f ca="1"/>
        <v>0.97600591063153996</v>
      </c>
      <c r="K77" s="3">
        <f ca="1"/>
        <v>0.97090291934804041</v>
      </c>
      <c r="L77" s="3">
        <f ca="1"/>
        <v>0.97378268396945988</v>
      </c>
      <c r="M77" s="3">
        <f ca="1"/>
        <v>0.97171088455215604</v>
      </c>
      <c r="N77" s="3">
        <f ca="1"/>
        <v>0.97158176240121175</v>
      </c>
      <c r="O77" s="3">
        <f ca="1"/>
        <v>0.97237405163918444</v>
      </c>
      <c r="P77" s="17">
        <f t="shared" ca="1" si="37"/>
        <v>1.074849749231728E-3</v>
      </c>
      <c r="Q77" s="17">
        <f t="shared" ca="1" si="38"/>
        <v>8.7996593375224905E-4</v>
      </c>
      <c r="R77" s="17">
        <f t="shared" ca="1" si="39"/>
        <v>1.8143114304759941E-3</v>
      </c>
      <c r="S77" s="17">
        <f t="shared" ca="1" si="41"/>
        <v>-1.175483321791404E-11</v>
      </c>
      <c r="T77" s="19">
        <f t="shared" ca="1" si="40"/>
        <v>44173</v>
      </c>
      <c r="U77" s="18">
        <f t="shared" ca="1" si="42"/>
        <v>1.9499305946026332E-2</v>
      </c>
      <c r="V77" s="18">
        <f t="shared" ca="1" si="25"/>
        <v>1.6915997087718185E-2</v>
      </c>
      <c r="W77" s="18">
        <f t="shared" ca="1" si="26"/>
        <v>2.0553092354429751E-2</v>
      </c>
      <c r="X77" s="18">
        <f t="shared" ca="1" si="27"/>
        <v>1.8493820525037286E-2</v>
      </c>
      <c r="Y77" s="18">
        <f t="shared" ca="1" si="28"/>
        <v>1.9984437268147002E-2</v>
      </c>
      <c r="Z77" s="18">
        <f t="shared" ca="1" si="43"/>
        <v>2.0060116851564259E-2</v>
      </c>
      <c r="AA77" s="18">
        <f t="shared" ca="1" si="44"/>
        <v>1.9499305945908783E-2</v>
      </c>
      <c r="AB77" s="19">
        <f t="shared" ca="1" si="45"/>
        <v>44698</v>
      </c>
      <c r="AC77" s="3">
        <f ca="1">_xll.HLV5r3.Financial.Cache.GetValue(IRCurve1, AB77)</f>
        <v>0.94803083498540341</v>
      </c>
      <c r="AD77" s="17">
        <f t="shared" ca="1" si="46"/>
        <v>2.0873502621239454E-2</v>
      </c>
      <c r="AE77" s="17">
        <f t="shared" ca="1" si="47"/>
        <v>1.8564527277417989E-2</v>
      </c>
    </row>
    <row r="78" spans="1:31">
      <c r="A78" s="15">
        <f t="shared" ca="1" si="48"/>
        <v>44180</v>
      </c>
      <c r="B78" s="14">
        <f t="shared" ca="1" si="30"/>
        <v>2.0598371765957548E-2</v>
      </c>
      <c r="C78" s="14">
        <f t="shared" ca="1" si="31"/>
        <v>1.8769089605157014E-2</v>
      </c>
      <c r="D78" s="14">
        <f t="shared" ca="1" si="32"/>
        <v>2.167450662803581E-2</v>
      </c>
      <c r="E78" s="14">
        <f t="shared" ca="1" si="33"/>
        <v>1.9720978446309108E-2</v>
      </c>
      <c r="F78" s="14">
        <f t="shared" ca="1" si="34"/>
        <v>2.1890153445079941E-2</v>
      </c>
      <c r="G78" s="14">
        <f t="shared" ca="1" si="35"/>
        <v>2.0712104268769682E-2</v>
      </c>
      <c r="H78" s="14">
        <f t="shared" ca="1" si="36"/>
        <v>2.0598371766773798E-2</v>
      </c>
      <c r="I78" s="3">
        <f ca="1"/>
        <v>0.97197916863115519</v>
      </c>
      <c r="J78" s="3">
        <f ca="1"/>
        <v>0.97564582263742505</v>
      </c>
      <c r="K78" s="3">
        <f ca="1"/>
        <v>0.97048742278335576</v>
      </c>
      <c r="L78" s="3">
        <f ca="1"/>
        <v>0.97340467702061328</v>
      </c>
      <c r="M78" s="3">
        <f ca="1"/>
        <v>0.97129212944908383</v>
      </c>
      <c r="N78" s="3">
        <f ca="1"/>
        <v>0.97118499641172507</v>
      </c>
      <c r="O78" s="3">
        <f ca="1"/>
        <v>0.97197916863132172</v>
      </c>
      <c r="P78" s="17">
        <f t="shared" ca="1" si="37"/>
        <v>1.0761348620782624E-3</v>
      </c>
      <c r="Q78" s="17">
        <f t="shared" ca="1" si="38"/>
        <v>8.7739331964844028E-4</v>
      </c>
      <c r="R78" s="17">
        <f t="shared" ca="1" si="39"/>
        <v>1.8292821608005341E-3</v>
      </c>
      <c r="S78" s="17">
        <f t="shared" ca="1" si="41"/>
        <v>-1.05162406560666E-11</v>
      </c>
      <c r="T78" s="19">
        <f t="shared" ca="1" si="40"/>
        <v>44180</v>
      </c>
      <c r="U78" s="18">
        <f t="shared" ca="1" si="42"/>
        <v>1.9521347458056892E-2</v>
      </c>
      <c r="V78" s="18">
        <f t="shared" ca="1" si="25"/>
        <v>1.6946193947662905E-2</v>
      </c>
      <c r="W78" s="18">
        <f t="shared" ca="1" si="26"/>
        <v>2.057627834839422E-2</v>
      </c>
      <c r="X78" s="18">
        <f t="shared" ca="1" si="27"/>
        <v>1.8516806377277695E-2</v>
      </c>
      <c r="Y78" s="18">
        <f t="shared" ca="1" si="28"/>
        <v>2.0017652613241149E-2</v>
      </c>
      <c r="Z78" s="18">
        <f t="shared" ca="1" si="43"/>
        <v>2.0076621746363574E-2</v>
      </c>
      <c r="AA78" s="18">
        <f t="shared" ca="1" si="44"/>
        <v>1.952134745795173E-2</v>
      </c>
      <c r="AB78" s="19">
        <f t="shared" ca="1" si="45"/>
        <v>44712</v>
      </c>
      <c r="AC78" s="3">
        <f ca="1">_xll.HLV5r3.Financial.Cache.GetValue(IRCurve1, AB78)</f>
        <v>0.9472724226359327</v>
      </c>
      <c r="AD78" s="17">
        <f t="shared" ca="1" si="46"/>
        <v>2.0873502621233664E-2</v>
      </c>
      <c r="AE78" s="17">
        <f t="shared" ca="1" si="47"/>
        <v>1.8594986685976665E-2</v>
      </c>
    </row>
    <row r="79" spans="1:31">
      <c r="A79" s="15">
        <f t="shared" ca="1" si="48"/>
        <v>44187</v>
      </c>
      <c r="B79" s="14">
        <f t="shared" ca="1" si="30"/>
        <v>2.0632803799891915E-2</v>
      </c>
      <c r="C79" s="14">
        <f t="shared" ca="1" si="31"/>
        <v>1.876216493005884E-2</v>
      </c>
      <c r="D79" s="14">
        <f t="shared" ca="1" si="32"/>
        <v>2.1710178767923978E-2</v>
      </c>
      <c r="E79" s="14">
        <f t="shared" ca="1" si="33"/>
        <v>1.9758021049310508E-2</v>
      </c>
      <c r="F79" s="14">
        <f t="shared" ca="1" si="34"/>
        <v>2.1945139022376825E-2</v>
      </c>
      <c r="G79" s="14">
        <f t="shared" ca="1" si="35"/>
        <v>2.0735660166261081E-2</v>
      </c>
      <c r="H79" s="14">
        <f t="shared" ca="1" si="36"/>
        <v>2.0632803800731323E-2</v>
      </c>
      <c r="I79" s="3">
        <f ca="1"/>
        <v>0.9715841313644108</v>
      </c>
      <c r="J79" s="3">
        <f ca="1"/>
        <v>0.97528586749431245</v>
      </c>
      <c r="K79" s="3">
        <f ca="1"/>
        <v>0.97007174731377699</v>
      </c>
      <c r="L79" s="3">
        <f ca="1"/>
        <v>0.97302646647506763</v>
      </c>
      <c r="M79" s="3">
        <f ca="1"/>
        <v>0.97087231828712339</v>
      </c>
      <c r="N79" s="3">
        <f ca="1"/>
        <v>0.97078777797369387</v>
      </c>
      <c r="O79" s="3">
        <f ca="1"/>
        <v>0.97158413136456168</v>
      </c>
      <c r="P79" s="17">
        <f t="shared" ca="1" si="37"/>
        <v>1.0773749680320632E-3</v>
      </c>
      <c r="Q79" s="17">
        <f t="shared" ca="1" si="38"/>
        <v>8.7478275058140709E-4</v>
      </c>
      <c r="R79" s="17">
        <f t="shared" ca="1" si="39"/>
        <v>1.8706388698330745E-3</v>
      </c>
      <c r="S79" s="17">
        <f t="shared" ca="1" si="41"/>
        <v>-9.2773011495239643E-12</v>
      </c>
      <c r="T79" s="19">
        <f t="shared" ca="1" si="40"/>
        <v>44187</v>
      </c>
      <c r="U79" s="18">
        <f t="shared" ca="1" si="42"/>
        <v>1.9543388848631889E-2</v>
      </c>
      <c r="V79" s="18">
        <f t="shared" ca="1" si="25"/>
        <v>1.6975616529147537E-2</v>
      </c>
      <c r="W79" s="18">
        <f t="shared" ca="1" si="26"/>
        <v>2.0599464220903134E-2</v>
      </c>
      <c r="X79" s="18">
        <f t="shared" ca="1" si="27"/>
        <v>1.8539792108062596E-2</v>
      </c>
      <c r="Y79" s="18">
        <f t="shared" ca="1" si="28"/>
        <v>2.0050867682522757E-2</v>
      </c>
      <c r="Z79" s="18">
        <f t="shared" ca="1" si="43"/>
        <v>2.0093126573059325E-2</v>
      </c>
      <c r="AA79" s="18">
        <f t="shared" ca="1" si="44"/>
        <v>1.9543388848539116E-2</v>
      </c>
      <c r="AB79" s="19">
        <f t="shared" ca="1" si="45"/>
        <v>44726</v>
      </c>
      <c r="AC79" s="3">
        <f ca="1">_xll.HLV5r3.Financial.Cache.GetValue(IRCurve1, AB79)</f>
        <v>0.94651461700648687</v>
      </c>
      <c r="AD79" s="17">
        <f t="shared" ca="1" si="46"/>
        <v>2.0873502621233664E-2</v>
      </c>
      <c r="AE79" s="17">
        <f t="shared" ca="1" si="47"/>
        <v>1.8624654941066295E-2</v>
      </c>
    </row>
    <row r="80" spans="1:31">
      <c r="A80" s="15">
        <f t="shared" ca="1" si="48"/>
        <v>44194</v>
      </c>
      <c r="B80" s="14">
        <f t="shared" ca="1" si="30"/>
        <v>2.066718658444441E-2</v>
      </c>
      <c r="C80" s="14">
        <f t="shared" ca="1" si="31"/>
        <v>1.8755242809747847E-2</v>
      </c>
      <c r="D80" s="14">
        <f t="shared" ca="1" si="32"/>
        <v>2.1745796645312572E-2</v>
      </c>
      <c r="E80" s="14">
        <f t="shared" ca="1" si="33"/>
        <v>1.9795014047403154E-2</v>
      </c>
      <c r="F80" s="14">
        <f t="shared" ca="1" si="34"/>
        <v>2.200004407502993E-2</v>
      </c>
      <c r="G80" s="14">
        <f t="shared" ca="1" si="35"/>
        <v>2.0759179971921688E-2</v>
      </c>
      <c r="H80" s="14">
        <f t="shared" ca="1" si="36"/>
        <v>2.0667186585370652E-2</v>
      </c>
      <c r="I80" s="3">
        <f ca="1"/>
        <v>0.97118843375728958</v>
      </c>
      <c r="J80" s="3">
        <f ca="1"/>
        <v>0.97492604515318804</v>
      </c>
      <c r="K80" s="3">
        <f ca="1"/>
        <v>0.96965538772096749</v>
      </c>
      <c r="L80" s="3">
        <f ca="1"/>
        <v>0.97264754552343702</v>
      </c>
      <c r="M80" s="3">
        <f ca="1"/>
        <v>0.97045145260724219</v>
      </c>
      <c r="N80" s="3">
        <f ca="1"/>
        <v>0.97039010777872448</v>
      </c>
      <c r="O80" s="3">
        <f ca="1"/>
        <v>0.97118843375742436</v>
      </c>
      <c r="P80" s="17">
        <f t="shared" ca="1" si="37"/>
        <v>1.0786100608681619E-3</v>
      </c>
      <c r="Q80" s="17">
        <f t="shared" ca="1" si="38"/>
        <v>8.7217253704125614E-4</v>
      </c>
      <c r="R80" s="17">
        <f t="shared" ca="1" si="39"/>
        <v>1.9119437746965631E-3</v>
      </c>
      <c r="S80" s="17">
        <f t="shared" ca="1" si="41"/>
        <v>-7.9561357502200281E-12</v>
      </c>
      <c r="T80" s="19">
        <f t="shared" ca="1" si="40"/>
        <v>44194</v>
      </c>
      <c r="U80" s="18">
        <f t="shared" ca="1" si="42"/>
        <v>1.9565430117751009E-2</v>
      </c>
      <c r="V80" s="18">
        <f t="shared" ca="1" si="25"/>
        <v>1.7004294235151509E-2</v>
      </c>
      <c r="W80" s="18">
        <f t="shared" ca="1" si="26"/>
        <v>2.0622649971956106E-2</v>
      </c>
      <c r="X80" s="18">
        <f t="shared" ca="1" si="27"/>
        <v>1.8562777717391739E-2</v>
      </c>
      <c r="Y80" s="18">
        <f t="shared" ca="1" si="28"/>
        <v>2.0084082475996464E-2</v>
      </c>
      <c r="Z80" s="18">
        <f t="shared" ca="1" si="43"/>
        <v>2.0109631331653024E-2</v>
      </c>
      <c r="AA80" s="18">
        <f t="shared" ca="1" si="44"/>
        <v>1.9565430117671447E-2</v>
      </c>
      <c r="AB80" s="19">
        <f t="shared" ca="1" si="45"/>
        <v>44740</v>
      </c>
      <c r="AC80" s="3">
        <f ca="1">_xll.HLV5r3.Financial.Cache.GetValue(IRCurve1, AB80)</f>
        <v>0.94575741761169774</v>
      </c>
      <c r="AD80" s="17">
        <f t="shared" ca="1" si="46"/>
        <v>2.0873502621239454E-2</v>
      </c>
      <c r="AE80" s="17">
        <f t="shared" ca="1" si="47"/>
        <v>1.8653562471666482E-2</v>
      </c>
    </row>
    <row r="81" spans="1:31">
      <c r="A81" s="15">
        <f t="shared" ca="1" si="48"/>
        <v>44201</v>
      </c>
      <c r="B81" s="14">
        <f t="shared" ca="1" si="30"/>
        <v>2.0701520053214968E-2</v>
      </c>
      <c r="C81" s="14">
        <f t="shared" ca="1" si="31"/>
        <v>1.8748323243291991E-2</v>
      </c>
      <c r="D81" s="14">
        <f t="shared" ca="1" si="32"/>
        <v>2.1781360189257155E-2</v>
      </c>
      <c r="E81" s="14">
        <f t="shared" ca="1" si="33"/>
        <v>1.9831957362765249E-2</v>
      </c>
      <c r="F81" s="14">
        <f t="shared" ca="1" si="34"/>
        <v>2.2054868429322343E-2</v>
      </c>
      <c r="G81" s="14">
        <f t="shared" ca="1" si="35"/>
        <v>2.0782663656076981E-2</v>
      </c>
      <c r="H81" s="14">
        <f t="shared" ca="1" si="36"/>
        <v>2.0701520054106477E-2</v>
      </c>
      <c r="I81" s="3">
        <f ca="1"/>
        <v>0.97079207675430024</v>
      </c>
      <c r="J81" s="3">
        <f ca="1"/>
        <v>0.97456635556505589</v>
      </c>
      <c r="K81" s="3">
        <f ca="1"/>
        <v>0.96923834504557793</v>
      </c>
      <c r="L81" s="3">
        <f ca="1"/>
        <v>0.97226791511704846</v>
      </c>
      <c r="M81" s="3">
        <f ca="1"/>
        <v>0.97002953395374847</v>
      </c>
      <c r="N81" s="3">
        <f ca="1"/>
        <v>0.96999198651898899</v>
      </c>
      <c r="O81" s="3">
        <f ca="1"/>
        <v>0.97079207675441725</v>
      </c>
      <c r="P81" s="17">
        <f t="shared" ca="1" si="37"/>
        <v>1.0798401360421865E-3</v>
      </c>
      <c r="Q81" s="17">
        <f t="shared" ca="1" si="38"/>
        <v>8.6956269044971904E-4</v>
      </c>
      <c r="R81" s="17">
        <f t="shared" ca="1" si="39"/>
        <v>1.9531968099229767E-3</v>
      </c>
      <c r="S81" s="17">
        <f t="shared" ca="1" si="41"/>
        <v>-6.7116451285542666E-12</v>
      </c>
      <c r="T81" s="19">
        <f t="shared" ca="1" si="40"/>
        <v>44201</v>
      </c>
      <c r="U81" s="18">
        <f t="shared" ca="1" si="42"/>
        <v>1.9587471265417239E-2</v>
      </c>
      <c r="V81" s="18">
        <f t="shared" ca="1" si="25"/>
        <v>1.7032254998505414E-2</v>
      </c>
      <c r="W81" s="18">
        <f t="shared" ca="1" si="26"/>
        <v>2.0645835601556289E-2</v>
      </c>
      <c r="X81" s="18">
        <f t="shared" ca="1" si="27"/>
        <v>1.8585763205267825E-2</v>
      </c>
      <c r="Y81" s="18">
        <f t="shared" ca="1" si="28"/>
        <v>2.0117296993666833E-2</v>
      </c>
      <c r="Z81" s="18">
        <f t="shared" ca="1" si="43"/>
        <v>2.0126136022145306E-2</v>
      </c>
      <c r="AA81" s="18">
        <f t="shared" ca="1" si="44"/>
        <v>1.9587471265350122E-2</v>
      </c>
      <c r="AB81" s="19">
        <f t="shared" ca="1" si="45"/>
        <v>44754</v>
      </c>
      <c r="AC81" s="3">
        <f ca="1">_xll.HLV5r3.Financial.Cache.GetValue(IRCurve1, AB81)</f>
        <v>0.94491061417870525</v>
      </c>
      <c r="AD81" s="17">
        <f t="shared" ca="1" si="46"/>
        <v>2.3364511823683994E-2</v>
      </c>
      <c r="AE81" s="17">
        <f t="shared" ca="1" si="47"/>
        <v>1.871326477804014E-2</v>
      </c>
    </row>
    <row r="82" spans="1:31">
      <c r="A82" s="15">
        <f t="shared" ca="1" si="48"/>
        <v>44208</v>
      </c>
      <c r="B82" s="14">
        <f t="shared" ca="1" si="30"/>
        <v>2.0735804139560395E-2</v>
      </c>
      <c r="C82" s="14">
        <f t="shared" ca="1" si="31"/>
        <v>1.8741406229741884E-2</v>
      </c>
      <c r="D82" s="14">
        <f t="shared" ca="1" si="32"/>
        <v>2.1816869328552774E-2</v>
      </c>
      <c r="E82" s="14">
        <f t="shared" ca="1" si="33"/>
        <v>1.9868850917424487E-2</v>
      </c>
      <c r="F82" s="14">
        <f t="shared" ca="1" si="34"/>
        <v>2.2109611912040798E-2</v>
      </c>
      <c r="G82" s="14">
        <f t="shared" ca="1" si="35"/>
        <v>2.080611118927243E-2</v>
      </c>
      <c r="H82" s="14">
        <f t="shared" ca="1" si="36"/>
        <v>2.0735804140469272E-2</v>
      </c>
      <c r="I82" s="3">
        <f ca="1"/>
        <v>0.97039506130122488</v>
      </c>
      <c r="J82" s="3">
        <f ca="1"/>
        <v>0.97420679868093796</v>
      </c>
      <c r="K82" s="3">
        <f ca="1"/>
        <v>0.96882062032961958</v>
      </c>
      <c r="L82" s="3">
        <f ca="1"/>
        <v>0.97188757620872146</v>
      </c>
      <c r="M82" s="3">
        <f ca="1"/>
        <v>0.96960656387428201</v>
      </c>
      <c r="N82" s="3">
        <f ca="1"/>
        <v>0.96959341488722861</v>
      </c>
      <c r="O82" s="3">
        <f ca="1"/>
        <v>0.9703950613013248</v>
      </c>
      <c r="P82" s="17">
        <f t="shared" ca="1" si="37"/>
        <v>1.0810651889923799E-3</v>
      </c>
      <c r="Q82" s="17">
        <f t="shared" ca="1" si="38"/>
        <v>8.6695322213590706E-4</v>
      </c>
      <c r="R82" s="17">
        <f t="shared" ca="1" si="39"/>
        <v>1.9943979098185106E-3</v>
      </c>
      <c r="S82" s="17">
        <f t="shared" ca="1" si="41"/>
        <v>-5.4744403454876078E-12</v>
      </c>
      <c r="T82" s="19">
        <f t="shared" ca="1" si="40"/>
        <v>44208</v>
      </c>
      <c r="U82" s="18">
        <f t="shared" ca="1" si="42"/>
        <v>1.96095122916311E-2</v>
      </c>
      <c r="V82" s="18">
        <f t="shared" ref="V82:V145" ca="1" si="49">-LN(J83)*365/($A83-$A$2)</f>
        <v>1.7059525372640716E-2</v>
      </c>
      <c r="W82" s="18">
        <f t="shared" ref="W82:W145" ca="1" si="50">-LN(K83)*365/($A83-$A$2)</f>
        <v>2.0669021109703992E-2</v>
      </c>
      <c r="X82" s="18">
        <f t="shared" ref="X82:X145" ca="1" si="51">-LN(L83)*365/($A83-$A$2)</f>
        <v>1.8608748571691789E-2</v>
      </c>
      <c r="Y82" s="18">
        <f t="shared" ref="Y82:Y145" ca="1" si="52">-LN(M83)*365/($A83-$A$2)</f>
        <v>2.0150511235538519E-2</v>
      </c>
      <c r="Z82" s="18">
        <f t="shared" ca="1" si="43"/>
        <v>2.0142640644537458E-2</v>
      </c>
      <c r="AA82" s="18">
        <f t="shared" ca="1" si="44"/>
        <v>1.9609512291576356E-2</v>
      </c>
      <c r="AB82" s="19">
        <f t="shared" ca="1" si="45"/>
        <v>44768</v>
      </c>
      <c r="AC82" s="3">
        <f ca="1">_xll.HLV5r3.Financial.Cache.GetValue(IRCurve1, AB82)</f>
        <v>0.94399697783237335</v>
      </c>
      <c r="AD82" s="17">
        <f t="shared" ca="1" si="46"/>
        <v>2.5232924790024511E-2</v>
      </c>
      <c r="AE82" s="17">
        <f t="shared" ca="1" si="47"/>
        <v>1.8794823923760463E-2</v>
      </c>
    </row>
    <row r="83" spans="1:31">
      <c r="A83" s="15">
        <f t="shared" ca="1" si="48"/>
        <v>44215</v>
      </c>
      <c r="B83" s="14">
        <f t="shared" ca="1" si="30"/>
        <v>2.0770038777213777E-2</v>
      </c>
      <c r="C83" s="14">
        <f t="shared" ca="1" si="31"/>
        <v>1.8734491768153911E-2</v>
      </c>
      <c r="D83" s="14">
        <f t="shared" ca="1" si="32"/>
        <v>2.1852323992463396E-2</v>
      </c>
      <c r="E83" s="14">
        <f t="shared" ca="1" si="33"/>
        <v>1.990569463366906E-2</v>
      </c>
      <c r="F83" s="14">
        <f t="shared" ca="1" si="34"/>
        <v>2.2164274350440931E-2</v>
      </c>
      <c r="G83" s="14">
        <f t="shared" ca="1" si="35"/>
        <v>2.0829522541926142E-2</v>
      </c>
      <c r="H83" s="14">
        <f t="shared" ca="1" si="36"/>
        <v>2.0770038778145809E-2</v>
      </c>
      <c r="I83" s="3">
        <f ca="1"/>
        <v>0.96999738834512372</v>
      </c>
      <c r="J83" s="3">
        <f ca="1"/>
        <v>0.97384737445187441</v>
      </c>
      <c r="K83" s="3">
        <f ca="1"/>
        <v>0.96840221461646925</v>
      </c>
      <c r="L83" s="3">
        <f ca="1"/>
        <v>0.97150652975277085</v>
      </c>
      <c r="M83" s="3">
        <f ca="1"/>
        <v>0.96918254391980452</v>
      </c>
      <c r="N83" s="3">
        <f ca="1"/>
        <v>0.96919439357674941</v>
      </c>
      <c r="O83" s="3">
        <f ca="1"/>
        <v>0.96999738834520621</v>
      </c>
      <c r="P83" s="17">
        <f t="shared" ca="1" si="37"/>
        <v>1.082285215249619E-3</v>
      </c>
      <c r="Q83" s="17">
        <f t="shared" ca="1" si="38"/>
        <v>8.6434414354471731E-4</v>
      </c>
      <c r="R83" s="17">
        <f t="shared" ca="1" si="39"/>
        <v>2.0355470090598661E-3</v>
      </c>
      <c r="S83" s="17">
        <f t="shared" ca="1" si="41"/>
        <v>-4.2379294518113397E-12</v>
      </c>
      <c r="T83" s="19">
        <f t="shared" ca="1" si="40"/>
        <v>44215</v>
      </c>
      <c r="U83" s="18">
        <f t="shared" ca="1" si="42"/>
        <v>1.9631553196393065E-2</v>
      </c>
      <c r="V83" s="18">
        <f t="shared" ca="1" si="49"/>
        <v>1.7086130615699517E-2</v>
      </c>
      <c r="W83" s="18">
        <f t="shared" ca="1" si="50"/>
        <v>2.0692206496399884E-2</v>
      </c>
      <c r="X83" s="18">
        <f t="shared" ca="1" si="51"/>
        <v>1.8631733816663571E-2</v>
      </c>
      <c r="Y83" s="18">
        <f t="shared" ca="1" si="52"/>
        <v>2.018372520161596E-2</v>
      </c>
      <c r="Z83" s="18">
        <f t="shared" ca="1" si="43"/>
        <v>2.015914519882846E-2</v>
      </c>
      <c r="AA83" s="18">
        <f t="shared" ca="1" si="44"/>
        <v>1.9631553196350685E-2</v>
      </c>
      <c r="AB83" s="19">
        <f t="shared" ca="1" si="45"/>
        <v>44782</v>
      </c>
      <c r="AC83" s="3">
        <f ca="1">_xll.HLV5r3.Financial.Cache.GetValue(IRCurve1, AB83)</f>
        <v>0.94308422488322297</v>
      </c>
      <c r="AD83" s="17">
        <f t="shared" ca="1" si="46"/>
        <v>2.5232924790024511E-2</v>
      </c>
      <c r="AE83" s="17">
        <f t="shared" ca="1" si="47"/>
        <v>1.8874369263413616E-2</v>
      </c>
    </row>
    <row r="84" spans="1:31">
      <c r="A84" s="15">
        <f t="shared" ca="1" si="48"/>
        <v>44222</v>
      </c>
      <c r="B84" s="14">
        <f t="shared" ca="1" si="30"/>
        <v>2.0804223900319219E-2</v>
      </c>
      <c r="C84" s="14">
        <f t="shared" ca="1" si="31"/>
        <v>1.8727579857590246E-2</v>
      </c>
      <c r="D84" s="14">
        <f t="shared" ca="1" si="32"/>
        <v>2.1887724110635061E-2</v>
      </c>
      <c r="E84" s="14">
        <f t="shared" ca="1" si="33"/>
        <v>1.9942488434360275E-2</v>
      </c>
      <c r="F84" s="14">
        <f t="shared" ca="1" si="34"/>
        <v>2.2218855572305185E-2</v>
      </c>
      <c r="G84" s="14">
        <f t="shared" ca="1" si="35"/>
        <v>2.0852897684919349E-2</v>
      </c>
      <c r="H84" s="14">
        <f t="shared" ca="1" si="36"/>
        <v>2.0804223901268619E-2</v>
      </c>
      <c r="I84" s="3">
        <f ca="1"/>
        <v>0.96959905883432784</v>
      </c>
      <c r="J84" s="3">
        <f ca="1"/>
        <v>0.97348808282892352</v>
      </c>
      <c r="K84" s="3">
        <f ca="1"/>
        <v>0.96798312895086036</v>
      </c>
      <c r="L84" s="3">
        <f ca="1"/>
        <v>0.97112477670500186</v>
      </c>
      <c r="M84" s="3">
        <f ca="1"/>
        <v>0.96875747564459058</v>
      </c>
      <c r="N84" s="3">
        <f ca="1"/>
        <v>0.9687949232814248</v>
      </c>
      <c r="O84" s="3">
        <f ca="1"/>
        <v>0.96959905883439246</v>
      </c>
      <c r="P84" s="17">
        <f t="shared" ca="1" si="37"/>
        <v>1.0835002103158423E-3</v>
      </c>
      <c r="Q84" s="17">
        <f t="shared" ca="1" si="38"/>
        <v>8.6173546595894393E-4</v>
      </c>
      <c r="R84" s="17">
        <f t="shared" ca="1" si="39"/>
        <v>2.0766440427289722E-3</v>
      </c>
      <c r="S84" s="17">
        <f t="shared" ca="1" si="41"/>
        <v>-3.0080105073437835E-12</v>
      </c>
      <c r="T84" s="19">
        <f t="shared" ca="1" si="40"/>
        <v>44222</v>
      </c>
      <c r="U84" s="18">
        <f t="shared" ca="1" si="42"/>
        <v>1.965359397970623E-2</v>
      </c>
      <c r="V84" s="18">
        <f t="shared" ca="1" si="49"/>
        <v>1.7112094768564099E-2</v>
      </c>
      <c r="W84" s="18">
        <f t="shared" ca="1" si="50"/>
        <v>2.0715391761646954E-2</v>
      </c>
      <c r="X84" s="18">
        <f t="shared" ca="1" si="51"/>
        <v>1.8654718940186717E-2</v>
      </c>
      <c r="Y84" s="18">
        <f t="shared" ca="1" si="52"/>
        <v>2.0216938891903808E-2</v>
      </c>
      <c r="Z84" s="18">
        <f t="shared" ca="1" si="43"/>
        <v>2.0175649685019597E-2</v>
      </c>
      <c r="AA84" s="18">
        <f t="shared" ca="1" si="44"/>
        <v>1.965359397967615E-2</v>
      </c>
      <c r="AB84" s="19">
        <f t="shared" ca="1" si="45"/>
        <v>44796</v>
      </c>
      <c r="AC84" s="3">
        <f ca="1">_xll.HLV5r3.Financial.Cache.GetValue(IRCurve1, AB84)</f>
        <v>0.94217235447709513</v>
      </c>
      <c r="AD84" s="17">
        <f t="shared" ca="1" si="46"/>
        <v>2.5232924790024511E-2</v>
      </c>
      <c r="AE84" s="17">
        <f t="shared" ca="1" si="47"/>
        <v>1.8951974472831354E-2</v>
      </c>
    </row>
    <row r="85" spans="1:31">
      <c r="A85" s="15">
        <f t="shared" ca="1" si="48"/>
        <v>44229</v>
      </c>
      <c r="B85" s="14">
        <f t="shared" ca="1" si="30"/>
        <v>2.0838359442719803E-2</v>
      </c>
      <c r="C85" s="14">
        <f t="shared" ca="1" si="31"/>
        <v>1.8720670497118865E-2</v>
      </c>
      <c r="D85" s="14">
        <f t="shared" ca="1" si="32"/>
        <v>2.1923069612482249E-2</v>
      </c>
      <c r="E85" s="14">
        <f t="shared" ca="1" si="33"/>
        <v>1.9979232241936842E-2</v>
      </c>
      <c r="F85" s="14">
        <f t="shared" ca="1" si="34"/>
        <v>2.2273355405884914E-2</v>
      </c>
      <c r="G85" s="14">
        <f t="shared" ca="1" si="35"/>
        <v>2.0876236589081172E-2</v>
      </c>
      <c r="H85" s="14">
        <f t="shared" ca="1" si="36"/>
        <v>2.0838359443773404E-2</v>
      </c>
      <c r="I85" s="3">
        <f ca="1"/>
        <v>0.96920007371843131</v>
      </c>
      <c r="J85" s="3">
        <f ca="1"/>
        <v>0.97312892376316151</v>
      </c>
      <c r="K85" s="3">
        <f ca="1"/>
        <v>0.96756336437887558</v>
      </c>
      <c r="L85" s="3">
        <f ca="1"/>
        <v>0.97074231802269906</v>
      </c>
      <c r="M85" s="3">
        <f ca="1"/>
        <v>0.96833136060621761</v>
      </c>
      <c r="N85" s="3">
        <f ca="1"/>
        <v>0.96839500469568662</v>
      </c>
      <c r="O85" s="3">
        <f ca="1"/>
        <v>0.96920007371847772</v>
      </c>
      <c r="P85" s="17">
        <f t="shared" ca="1" si="37"/>
        <v>1.0847101697624463E-3</v>
      </c>
      <c r="Q85" s="17">
        <f t="shared" ca="1" si="38"/>
        <v>8.591272007829609E-4</v>
      </c>
      <c r="R85" s="17">
        <f t="shared" ca="1" si="39"/>
        <v>2.1176889456009373E-3</v>
      </c>
      <c r="S85" s="17">
        <f t="shared" ca="1" si="41"/>
        <v>-1.6788653800503539E-12</v>
      </c>
      <c r="T85" s="19">
        <f t="shared" ca="1" si="40"/>
        <v>44229</v>
      </c>
      <c r="U85" s="18">
        <f t="shared" ca="1" si="42"/>
        <v>1.9675634641570072E-2</v>
      </c>
      <c r="V85" s="18">
        <f t="shared" ca="1" si="49"/>
        <v>1.7137440727312943E-2</v>
      </c>
      <c r="W85" s="18">
        <f t="shared" ca="1" si="50"/>
        <v>2.0738576905444707E-2</v>
      </c>
      <c r="X85" s="18">
        <f t="shared" ca="1" si="51"/>
        <v>1.8677703942260419E-2</v>
      </c>
      <c r="Y85" s="18">
        <f t="shared" ca="1" si="52"/>
        <v>2.0250152306406605E-2</v>
      </c>
      <c r="Z85" s="18">
        <f t="shared" ca="1" si="43"/>
        <v>2.0192154103112394E-2</v>
      </c>
      <c r="AA85" s="18">
        <f t="shared" ca="1" si="44"/>
        <v>1.9675634641553284E-2</v>
      </c>
      <c r="AB85" s="19">
        <f t="shared" ca="1" si="45"/>
        <v>44810</v>
      </c>
      <c r="AC85" s="3">
        <f ca="1">_xll.HLV5r3.Financial.Cache.GetValue(IRCurve1, AB85)</f>
        <v>0.941261365760657</v>
      </c>
      <c r="AD85" s="17">
        <f t="shared" ca="1" si="46"/>
        <v>2.5232924790024511E-2</v>
      </c>
      <c r="AE85" s="17">
        <f t="shared" ca="1" si="47"/>
        <v>1.9027709677202874E-2</v>
      </c>
    </row>
    <row r="86" spans="1:31">
      <c r="A86" s="15">
        <f t="shared" ca="1" si="48"/>
        <v>44236</v>
      </c>
      <c r="B86" s="14">
        <f t="shared" ca="1" si="30"/>
        <v>2.0872445339045913E-2</v>
      </c>
      <c r="C86" s="14">
        <f t="shared" ca="1" si="31"/>
        <v>1.8713763685778786E-2</v>
      </c>
      <c r="D86" s="14">
        <f t="shared" ca="1" si="32"/>
        <v>2.1958360428218322E-2</v>
      </c>
      <c r="E86" s="14">
        <f t="shared" ca="1" si="33"/>
        <v>2.0015925979740556E-2</v>
      </c>
      <c r="F86" s="14">
        <f t="shared" ca="1" si="34"/>
        <v>2.2327773679946698E-2</v>
      </c>
      <c r="G86" s="14">
        <f t="shared" ca="1" si="35"/>
        <v>2.0899539225107597E-2</v>
      </c>
      <c r="H86" s="14">
        <f t="shared" ca="1" si="36"/>
        <v>2.0872445340053201E-2</v>
      </c>
      <c r="I86" s="3">
        <f ca="1"/>
        <v>0.96880043394829696</v>
      </c>
      <c r="J86" s="3">
        <f ca="1"/>
        <v>0.97276989720568252</v>
      </c>
      <c r="K86" s="3">
        <f ca="1"/>
        <v>0.96714292194795126</v>
      </c>
      <c r="L86" s="3">
        <f ca="1"/>
        <v>0.97035915466463452</v>
      </c>
      <c r="M86" s="3">
        <f ca="1"/>
        <v>0.9679042003655568</v>
      </c>
      <c r="N86" s="3">
        <f ca="1"/>
        <v>0.96799463851452616</v>
      </c>
      <c r="O86" s="3">
        <f ca="1"/>
        <v>0.96880043394832316</v>
      </c>
      <c r="P86" s="17">
        <f t="shared" ca="1" si="37"/>
        <v>1.0859150891724088E-3</v>
      </c>
      <c r="Q86" s="17">
        <f t="shared" ca="1" si="38"/>
        <v>8.5651935930535633E-4</v>
      </c>
      <c r="R86" s="17">
        <f t="shared" ca="1" si="39"/>
        <v>2.158681653267127E-3</v>
      </c>
      <c r="S86" s="17">
        <f t="shared" ca="1" si="41"/>
        <v>-4.361094818605693E-13</v>
      </c>
      <c r="T86" s="19">
        <f t="shared" ca="1" si="40"/>
        <v>44236</v>
      </c>
      <c r="U86" s="18">
        <f t="shared" ca="1" si="42"/>
        <v>1.9697675181987822E-2</v>
      </c>
      <c r="V86" s="18">
        <f t="shared" ca="1" si="49"/>
        <v>1.7162190310561768E-2</v>
      </c>
      <c r="W86" s="18">
        <f t="shared" ca="1" si="50"/>
        <v>2.0761761927796364E-2</v>
      </c>
      <c r="X86" s="18">
        <f t="shared" ca="1" si="51"/>
        <v>1.8700688822888216E-2</v>
      </c>
      <c r="Y86" s="18">
        <f t="shared" ca="1" si="52"/>
        <v>2.0283365445129018E-2</v>
      </c>
      <c r="Z86" s="18">
        <f t="shared" ca="1" si="43"/>
        <v>2.0208658453105714E-2</v>
      </c>
      <c r="AA86" s="18">
        <f t="shared" ca="1" si="44"/>
        <v>1.9697675181983461E-2</v>
      </c>
      <c r="AB86" s="19">
        <f t="shared" ca="1" si="45"/>
        <v>44824</v>
      </c>
      <c r="AC86" s="3">
        <f ca="1">_xll.HLV5r3.Financial.Cache.GetValue(IRCurve1, AB86)</f>
        <v>0.94035125788140073</v>
      </c>
      <c r="AD86" s="17">
        <f t="shared" ca="1" si="46"/>
        <v>2.5232924790024511E-2</v>
      </c>
      <c r="AE86" s="17">
        <f t="shared" ca="1" si="47"/>
        <v>1.9101641662422668E-2</v>
      </c>
    </row>
    <row r="87" spans="1:31">
      <c r="A87" s="15">
        <f t="shared" ca="1" si="48"/>
        <v>44243</v>
      </c>
      <c r="B87" s="14">
        <f t="shared" ca="1" si="30"/>
        <v>2.0906481523597958E-2</v>
      </c>
      <c r="C87" s="14">
        <f t="shared" ca="1" si="31"/>
        <v>1.8706859422643766E-2</v>
      </c>
      <c r="D87" s="14">
        <f t="shared" ca="1" si="32"/>
        <v>2.1993596487767188E-2</v>
      </c>
      <c r="E87" s="14">
        <f t="shared" ca="1" si="33"/>
        <v>2.0052569570696406E-2</v>
      </c>
      <c r="F87" s="14">
        <f t="shared" ca="1" si="34"/>
        <v>2.2382110223731808E-2</v>
      </c>
      <c r="G87" s="14">
        <f t="shared" ca="1" si="35"/>
        <v>2.0922805564209827E-2</v>
      </c>
      <c r="H87" s="14">
        <f t="shared" ca="1" si="36"/>
        <v>2.0906481524541571E-2</v>
      </c>
      <c r="I87" s="3">
        <f ca="1"/>
        <v>0.96840014047604128</v>
      </c>
      <c r="J87" s="3">
        <f ca="1"/>
        <v>0.97241100310759909</v>
      </c>
      <c r="K87" s="3">
        <f ca="1"/>
        <v>0.96672180270686214</v>
      </c>
      <c r="L87" s="3">
        <f ca="1"/>
        <v>0.96997528759105045</v>
      </c>
      <c r="M87" s="3">
        <f ca="1"/>
        <v>0.9674759964867633</v>
      </c>
      <c r="N87" s="3">
        <f ca="1"/>
        <v>0.9675938254334967</v>
      </c>
      <c r="O87" s="3">
        <f ca="1"/>
        <v>0.96840014047604817</v>
      </c>
      <c r="P87" s="17">
        <f t="shared" ca="1" si="37"/>
        <v>1.0871149641692307E-3</v>
      </c>
      <c r="Q87" s="17">
        <f t="shared" ca="1" si="38"/>
        <v>8.5391195290155167E-4</v>
      </c>
      <c r="R87" s="17">
        <f t="shared" ca="1" si="39"/>
        <v>2.1996221009541912E-3</v>
      </c>
      <c r="S87" s="17">
        <f t="shared" ca="1" si="41"/>
        <v>7.0256300777060687E-13</v>
      </c>
      <c r="T87" s="19">
        <f t="shared" ca="1" si="40"/>
        <v>44243</v>
      </c>
      <c r="U87" s="18">
        <f t="shared" ca="1" si="42"/>
        <v>1.9719715600959937E-2</v>
      </c>
      <c r="V87" s="18">
        <f t="shared" ca="1" si="49"/>
        <v>1.7186364322107125E-2</v>
      </c>
      <c r="W87" s="18">
        <f t="shared" ca="1" si="50"/>
        <v>2.0784946828702435E-2</v>
      </c>
      <c r="X87" s="18">
        <f t="shared" ca="1" si="51"/>
        <v>1.8723673582070225E-2</v>
      </c>
      <c r="Y87" s="18">
        <f t="shared" ca="1" si="52"/>
        <v>2.0316578308075602E-2</v>
      </c>
      <c r="Z87" s="18">
        <f t="shared" ca="1" si="43"/>
        <v>2.022516273500085E-2</v>
      </c>
      <c r="AA87" s="18">
        <f t="shared" ca="1" si="44"/>
        <v>1.9719715600966962E-2</v>
      </c>
      <c r="AB87" s="19">
        <f t="shared" ca="1" si="45"/>
        <v>44838</v>
      </c>
      <c r="AC87" s="3">
        <f ca="1">_xll.HLV5r3.Financial.Cache.GetValue(IRCurve1, AB87)</f>
        <v>0.93944202998764259</v>
      </c>
      <c r="AD87" s="17">
        <f t="shared" ca="1" si="46"/>
        <v>2.5232924790024511E-2</v>
      </c>
      <c r="AE87" s="17">
        <f t="shared" ca="1" si="47"/>
        <v>1.9173834071519662E-2</v>
      </c>
    </row>
    <row r="88" spans="1:31">
      <c r="A88" s="15">
        <f t="shared" ca="1" si="48"/>
        <v>44250</v>
      </c>
      <c r="B88" s="14">
        <f t="shared" ca="1" si="30"/>
        <v>2.0940467931081588E-2</v>
      </c>
      <c r="C88" s="14">
        <f t="shared" ca="1" si="31"/>
        <v>1.8699957706770194E-2</v>
      </c>
      <c r="D88" s="14">
        <f t="shared" ca="1" si="32"/>
        <v>2.2028777721469574E-2</v>
      </c>
      <c r="E88" s="14">
        <f t="shared" ca="1" si="33"/>
        <v>2.0089162938244604E-2</v>
      </c>
      <c r="F88" s="14">
        <f t="shared" ca="1" si="34"/>
        <v>2.2436364866985158E-2</v>
      </c>
      <c r="G88" s="14">
        <f t="shared" ca="1" si="35"/>
        <v>2.0946035577454336E-2</v>
      </c>
      <c r="H88" s="14">
        <f t="shared" ca="1" si="36"/>
        <v>2.0940467932210445E-2</v>
      </c>
      <c r="I88" s="3">
        <f ca="1"/>
        <v>0.96799919425504077</v>
      </c>
      <c r="J88" s="3">
        <f ca="1"/>
        <v>0.97205224142004154</v>
      </c>
      <c r="K88" s="3">
        <f ca="1"/>
        <v>0.96630000770572688</v>
      </c>
      <c r="L88" s="3">
        <f ca="1"/>
        <v>0.96959071776366723</v>
      </c>
      <c r="M88" s="3">
        <f ca="1"/>
        <v>0.96704675053726707</v>
      </c>
      <c r="N88" s="3">
        <f ca="1"/>
        <v>0.96719256614870364</v>
      </c>
      <c r="O88" s="3">
        <f ca="1"/>
        <v>0.96799919425502956</v>
      </c>
      <c r="P88" s="17">
        <f t="shared" ca="1" si="37"/>
        <v>1.0883097903879868E-3</v>
      </c>
      <c r="Q88" s="17">
        <f t="shared" ca="1" si="38"/>
        <v>8.5130499283698341E-4</v>
      </c>
      <c r="R88" s="17">
        <f t="shared" ca="1" si="39"/>
        <v>2.2405102243113935E-3</v>
      </c>
      <c r="S88" s="17">
        <f t="shared" ca="1" si="41"/>
        <v>2.0351775820159901E-12</v>
      </c>
      <c r="T88" s="19">
        <f t="shared" ca="1" si="40"/>
        <v>44250</v>
      </c>
      <c r="U88" s="18">
        <f t="shared" ca="1" si="42"/>
        <v>1.974175589848674E-2</v>
      </c>
      <c r="V88" s="18">
        <f t="shared" ca="1" si="49"/>
        <v>1.7209982609249136E-2</v>
      </c>
      <c r="W88" s="18">
        <f t="shared" ca="1" si="50"/>
        <v>2.0808131608163125E-2</v>
      </c>
      <c r="X88" s="18">
        <f t="shared" ca="1" si="51"/>
        <v>1.8746658219806984E-2</v>
      </c>
      <c r="Y88" s="18">
        <f t="shared" ca="1" si="52"/>
        <v>2.0349790895250856E-2</v>
      </c>
      <c r="Z88" s="18">
        <f t="shared" ca="1" si="43"/>
        <v>2.0241666948798434E-2</v>
      </c>
      <c r="AA88" s="18">
        <f t="shared" ca="1" si="44"/>
        <v>1.9741755898507091E-2</v>
      </c>
      <c r="AB88" s="19">
        <f t="shared" ca="1" si="45"/>
        <v>44852</v>
      </c>
      <c r="AC88" s="3">
        <f ca="1">_xll.HLV5r3.Financial.Cache.GetValue(IRCurve1, AB88)</f>
        <v>0.93853368122852265</v>
      </c>
      <c r="AD88" s="17">
        <f t="shared" ca="1" si="46"/>
        <v>2.5232924790018724E-2</v>
      </c>
      <c r="AE88" s="17">
        <f t="shared" ca="1" si="47"/>
        <v>1.9244347587381815E-2</v>
      </c>
    </row>
    <row r="89" spans="1:31">
      <c r="A89" s="15">
        <f t="shared" ca="1" si="48"/>
        <v>44257</v>
      </c>
      <c r="B89" s="14">
        <f t="shared" ca="1" si="30"/>
        <v>2.097440449665398E-2</v>
      </c>
      <c r="C89" s="14">
        <f t="shared" ca="1" si="31"/>
        <v>1.8693058537220253E-2</v>
      </c>
      <c r="D89" s="14">
        <f t="shared" ca="1" si="32"/>
        <v>2.2063904060175634E-2</v>
      </c>
      <c r="E89" s="14">
        <f t="shared" ca="1" si="33"/>
        <v>2.0125706006219008E-2</v>
      </c>
      <c r="F89" s="14">
        <f t="shared" ca="1" si="34"/>
        <v>2.2490537439961114E-2</v>
      </c>
      <c r="G89" s="14">
        <f t="shared" ca="1" si="35"/>
        <v>2.0969229236133376E-2</v>
      </c>
      <c r="H89" s="14">
        <f t="shared" ca="1" si="36"/>
        <v>2.097440449772495E-2</v>
      </c>
      <c r="I89" s="3">
        <f ca="1"/>
        <v>0.96759759623992414</v>
      </c>
      <c r="J89" s="3">
        <f ca="1"/>
        <v>0.97169361209415828</v>
      </c>
      <c r="K89" s="3">
        <f ca="1"/>
        <v>0.96587753799600007</v>
      </c>
      <c r="L89" s="3">
        <f ca="1"/>
        <v>0.9692054461456735</v>
      </c>
      <c r="M89" s="3">
        <f ca="1"/>
        <v>0.96661646408776325</v>
      </c>
      <c r="N89" s="3">
        <f ca="1"/>
        <v>0.96679086135680725</v>
      </c>
      <c r="O89" s="3">
        <f ca="1"/>
        <v>0.96759759623989128</v>
      </c>
      <c r="P89" s="17">
        <f t="shared" ca="1" si="37"/>
        <v>1.0894995635216537E-3</v>
      </c>
      <c r="Q89" s="17">
        <f t="shared" ca="1" si="38"/>
        <v>8.4869849043497231E-4</v>
      </c>
      <c r="R89" s="17">
        <f t="shared" ca="1" si="39"/>
        <v>2.2813459594337275E-3</v>
      </c>
      <c r="S89" s="17">
        <f t="shared" ca="1" si="41"/>
        <v>3.2716884756922582E-12</v>
      </c>
      <c r="T89" s="19">
        <f t="shared" ca="1" si="40"/>
        <v>44257</v>
      </c>
      <c r="U89" s="18">
        <f t="shared" ca="1" si="42"/>
        <v>1.9763796074571408E-2</v>
      </c>
      <c r="V89" s="18">
        <f t="shared" ca="1" si="49"/>
        <v>1.7233064117137938E-2</v>
      </c>
      <c r="W89" s="18">
        <f t="shared" ca="1" si="50"/>
        <v>2.0831316266181697E-2</v>
      </c>
      <c r="X89" s="18">
        <f t="shared" ca="1" si="51"/>
        <v>1.8769642736101596E-2</v>
      </c>
      <c r="Y89" s="18">
        <f t="shared" ca="1" si="52"/>
        <v>2.0383003206659395E-2</v>
      </c>
      <c r="Z89" s="18">
        <f t="shared" ca="1" si="43"/>
        <v>2.0258171094499886E-2</v>
      </c>
      <c r="AA89" s="18">
        <f t="shared" ca="1" si="44"/>
        <v>1.9763796074604125E-2</v>
      </c>
      <c r="AB89" s="19">
        <f t="shared" ca="1" si="45"/>
        <v>44866</v>
      </c>
      <c r="AC89" s="3">
        <f ca="1">_xll.HLV5r3.Financial.Cache.GetValue(IRCurve1, AB89)</f>
        <v>0.93762621075400332</v>
      </c>
      <c r="AD89" s="17">
        <f t="shared" ca="1" si="46"/>
        <v>2.5232924790024511E-2</v>
      </c>
      <c r="AE89" s="17">
        <f t="shared" ca="1" si="47"/>
        <v>1.931324010287935E-2</v>
      </c>
    </row>
    <row r="90" spans="1:31">
      <c r="A90" s="15">
        <f t="shared" ca="1" si="48"/>
        <v>44264</v>
      </c>
      <c r="B90" s="14">
        <f t="shared" ca="1" si="30"/>
        <v>2.0959715559732337E-2</v>
      </c>
      <c r="C90" s="14">
        <f t="shared" ca="1" si="31"/>
        <v>1.868616191305033E-2</v>
      </c>
      <c r="D90" s="14">
        <f t="shared" ca="1" si="32"/>
        <v>2.2050488362536726E-2</v>
      </c>
      <c r="E90" s="14">
        <f t="shared" ca="1" si="33"/>
        <v>2.0113540684747546E-2</v>
      </c>
      <c r="F90" s="14">
        <f t="shared" ca="1" si="34"/>
        <v>2.2544627773406094E-2</v>
      </c>
      <c r="G90" s="14">
        <f t="shared" ca="1" si="35"/>
        <v>2.0992386511359738E-2</v>
      </c>
      <c r="H90" s="14">
        <f t="shared" ca="1" si="36"/>
        <v>2.0959715561434309E-2</v>
      </c>
      <c r="I90" s="3">
        <f ca="1"/>
        <v>0.96719534738656365</v>
      </c>
      <c r="J90" s="3">
        <f ca="1"/>
        <v>0.9713351150811157</v>
      </c>
      <c r="K90" s="3">
        <f ca="1"/>
        <v>0.96545439463046245</v>
      </c>
      <c r="L90" s="3">
        <f ca="1"/>
        <v>0.96881947370171861</v>
      </c>
      <c r="M90" s="3">
        <f ca="1"/>
        <v>0.96618513871220235</v>
      </c>
      <c r="N90" s="3">
        <f ca="1"/>
        <v>0.96638871175501839</v>
      </c>
      <c r="O90" s="3">
        <f ca="1"/>
        <v>0.96719534738651025</v>
      </c>
      <c r="P90" s="17">
        <f t="shared" ca="1" si="37"/>
        <v>1.0907728028043892E-3</v>
      </c>
      <c r="Q90" s="17">
        <f t="shared" ca="1" si="38"/>
        <v>8.461748749847911E-4</v>
      </c>
      <c r="R90" s="17">
        <f t="shared" ca="1" si="39"/>
        <v>2.2735536466820076E-3</v>
      </c>
      <c r="S90" s="17">
        <f t="shared" ca="1" si="41"/>
        <v>5.2142318240910868E-12</v>
      </c>
      <c r="T90" s="19">
        <f t="shared" ca="1" si="40"/>
        <v>44264</v>
      </c>
      <c r="U90" s="18">
        <f t="shared" ca="1" si="42"/>
        <v>1.9785271589281013E-2</v>
      </c>
      <c r="V90" s="18">
        <f t="shared" ca="1" si="49"/>
        <v>1.7255626939456196E-2</v>
      </c>
      <c r="W90" s="18">
        <f t="shared" ca="1" si="50"/>
        <v>2.0853936262825185E-2</v>
      </c>
      <c r="X90" s="18">
        <f t="shared" ca="1" si="51"/>
        <v>1.879206259102115E-2</v>
      </c>
      <c r="Y90" s="18">
        <f t="shared" ca="1" si="52"/>
        <v>2.041621524230583E-2</v>
      </c>
      <c r="Z90" s="18">
        <f t="shared" ca="1" si="43"/>
        <v>2.0274675172104083E-2</v>
      </c>
      <c r="AA90" s="18">
        <f t="shared" ca="1" si="44"/>
        <v>1.9785271589333155E-2</v>
      </c>
      <c r="AB90" s="19">
        <f t="shared" ca="1" si="45"/>
        <v>44880</v>
      </c>
      <c r="AC90" s="3">
        <f ca="1">_xll.HLV5r3.Financial.Cache.GetValue(IRCurve1, AB90)</f>
        <v>0.93671961771486922</v>
      </c>
      <c r="AD90" s="17">
        <f t="shared" ca="1" si="46"/>
        <v>2.5232924790024511E-2</v>
      </c>
      <c r="AE90" s="17">
        <f t="shared" ca="1" si="47"/>
        <v>1.93805668793883E-2</v>
      </c>
    </row>
    <row r="91" spans="1:31">
      <c r="A91" s="15">
        <f t="shared" ca="1" si="48"/>
        <v>44271</v>
      </c>
      <c r="B91" s="14">
        <f t="shared" ca="1" si="30"/>
        <v>2.0972861870295661E-2</v>
      </c>
      <c r="C91" s="14">
        <f t="shared" ca="1" si="31"/>
        <v>1.8679267833322601E-2</v>
      </c>
      <c r="D91" s="14">
        <f t="shared" ca="1" si="32"/>
        <v>2.2064854676166479E-2</v>
      </c>
      <c r="E91" s="14">
        <f t="shared" ca="1" si="33"/>
        <v>2.0129255387221847E-2</v>
      </c>
      <c r="F91" s="14">
        <f t="shared" ca="1" si="34"/>
        <v>2.2598635698564365E-2</v>
      </c>
      <c r="G91" s="14">
        <f t="shared" ca="1" si="35"/>
        <v>2.1015507374778801E-2</v>
      </c>
      <c r="H91" s="14">
        <f t="shared" ca="1" si="36"/>
        <v>2.0972861872344976E-2</v>
      </c>
      <c r="I91" s="3">
        <f ca="1"/>
        <v>0.96679338023884276</v>
      </c>
      <c r="J91" s="3">
        <f ca="1"/>
        <v>0.97097675033209829</v>
      </c>
      <c r="K91" s="3">
        <f ca="1"/>
        <v>0.96503150855227682</v>
      </c>
      <c r="L91" s="3">
        <f ca="1"/>
        <v>0.9684337345652988</v>
      </c>
      <c r="M91" s="3">
        <f ca="1"/>
        <v>0.96575277598778086</v>
      </c>
      <c r="N91" s="3">
        <f ca="1"/>
        <v>0.9659861180411019</v>
      </c>
      <c r="O91" s="3">
        <f ca="1"/>
        <v>0.96679338023875672</v>
      </c>
      <c r="P91" s="17">
        <f t="shared" ca="1" si="37"/>
        <v>1.091992805870818E-3</v>
      </c>
      <c r="Q91" s="17">
        <f t="shared" ca="1" si="38"/>
        <v>8.4360648307381381E-4</v>
      </c>
      <c r="R91" s="17">
        <f t="shared" ca="1" si="39"/>
        <v>2.2935940369730595E-3</v>
      </c>
      <c r="S91" s="17">
        <f t="shared" ca="1" si="41"/>
        <v>7.514475153236333E-12</v>
      </c>
      <c r="T91" s="19">
        <f t="shared" ca="1" si="40"/>
        <v>44271</v>
      </c>
      <c r="U91" s="18">
        <f t="shared" ca="1" si="42"/>
        <v>1.980652117390868E-2</v>
      </c>
      <c r="V91" s="18">
        <f t="shared" ca="1" si="49"/>
        <v>1.727768836572292E-2</v>
      </c>
      <c r="W91" s="18">
        <f t="shared" ca="1" si="50"/>
        <v>2.0876330329386756E-2</v>
      </c>
      <c r="X91" s="18">
        <f t="shared" ca="1" si="51"/>
        <v>1.8814256515858694E-2</v>
      </c>
      <c r="Y91" s="18">
        <f t="shared" ca="1" si="52"/>
        <v>2.0449427002194792E-2</v>
      </c>
      <c r="Z91" s="18">
        <f t="shared" ca="1" si="43"/>
        <v>2.0291179181612409E-2</v>
      </c>
      <c r="AA91" s="18">
        <f t="shared" ca="1" si="44"/>
        <v>1.9806521173983824E-2</v>
      </c>
      <c r="AB91" s="19">
        <f t="shared" ca="1" si="45"/>
        <v>44894</v>
      </c>
      <c r="AC91" s="3">
        <f ca="1">_xll.HLV5r3.Financial.Cache.GetValue(IRCurve1, AB91)</f>
        <v>0.9358139012627259</v>
      </c>
      <c r="AD91" s="17">
        <f t="shared" ca="1" si="46"/>
        <v>2.5232924790024511E-2</v>
      </c>
      <c r="AE91" s="17">
        <f t="shared" ca="1" si="47"/>
        <v>1.9446380694627403E-2</v>
      </c>
    </row>
    <row r="92" spans="1:31">
      <c r="A92" s="15">
        <f t="shared" ca="1" si="48"/>
        <v>44278</v>
      </c>
      <c r="B92" s="14">
        <f t="shared" ca="1" si="30"/>
        <v>2.1005180233685011E-2</v>
      </c>
      <c r="C92" s="14">
        <f t="shared" ca="1" si="31"/>
        <v>1.8672376297105036E-2</v>
      </c>
      <c r="D92" s="14">
        <f t="shared" ca="1" si="32"/>
        <v>2.2098353484760431E-2</v>
      </c>
      <c r="E92" s="14">
        <f t="shared" ca="1" si="33"/>
        <v>2.0164173859648398E-2</v>
      </c>
      <c r="F92" s="14">
        <f t="shared" ca="1" si="34"/>
        <v>2.2652561047166495E-2</v>
      </c>
      <c r="G92" s="14">
        <f t="shared" ca="1" si="35"/>
        <v>2.1038591797937527E-2</v>
      </c>
      <c r="H92" s="14">
        <f t="shared" ca="1" si="36"/>
        <v>2.1005180235850105E-2</v>
      </c>
      <c r="I92" s="3">
        <f ca="1"/>
        <v>0.96639116097009736</v>
      </c>
      <c r="J92" s="3">
        <f ca="1"/>
        <v>0.97061851779830854</v>
      </c>
      <c r="K92" s="3">
        <f ca="1"/>
        <v>0.9646083469557476</v>
      </c>
      <c r="L92" s="3">
        <f ca="1"/>
        <v>0.96804769405102331</v>
      </c>
      <c r="M92" s="3">
        <f ca="1"/>
        <v>0.96531937749493169</v>
      </c>
      <c r="N92" s="3">
        <f ca="1"/>
        <v>0.96558308091336642</v>
      </c>
      <c r="O92" s="3">
        <f ca="1"/>
        <v>0.96639116096997202</v>
      </c>
      <c r="P92" s="17">
        <f t="shared" ca="1" si="37"/>
        <v>1.0931732510754202E-3</v>
      </c>
      <c r="Q92" s="17">
        <f t="shared" ca="1" si="38"/>
        <v>8.4100637403661249E-4</v>
      </c>
      <c r="R92" s="17">
        <f t="shared" ca="1" si="39"/>
        <v>2.3328039365799746E-3</v>
      </c>
      <c r="S92" s="17">
        <f t="shared" ca="1" si="41"/>
        <v>9.8979852092284659E-12</v>
      </c>
      <c r="T92" s="19">
        <f t="shared" ca="1" si="40"/>
        <v>44278</v>
      </c>
      <c r="U92" s="18">
        <f t="shared" ca="1" si="42"/>
        <v>1.9827770645649834E-2</v>
      </c>
      <c r="V92" s="18">
        <f t="shared" ca="1" si="49"/>
        <v>1.7299264925478335E-2</v>
      </c>
      <c r="W92" s="18">
        <f t="shared" ca="1" si="50"/>
        <v>2.0898724283061821E-2</v>
      </c>
      <c r="X92" s="18">
        <f t="shared" ca="1" si="51"/>
        <v>1.8836450327809815E-2</v>
      </c>
      <c r="Y92" s="18">
        <f t="shared" ca="1" si="52"/>
        <v>2.048263848633073E-2</v>
      </c>
      <c r="Z92" s="18">
        <f t="shared" ca="1" si="43"/>
        <v>2.0307683123026318E-2</v>
      </c>
      <c r="AA92" s="18">
        <f t="shared" ca="1" si="44"/>
        <v>1.9827770645748814E-2</v>
      </c>
      <c r="AB92" s="19">
        <f t="shared" ca="1" si="45"/>
        <v>44908</v>
      </c>
      <c r="AC92" s="3">
        <f ca="1">_xll.HLV5r3.Financial.Cache.GetValue(IRCurve1, AB92)</f>
        <v>0.93490906054999945</v>
      </c>
      <c r="AD92" s="17">
        <f t="shared" ca="1" si="46"/>
        <v>2.5232924790024511E-2</v>
      </c>
      <c r="AE92" s="17">
        <f t="shared" ca="1" si="47"/>
        <v>1.9510731980638931E-2</v>
      </c>
    </row>
    <row r="93" spans="1:31">
      <c r="A93" s="15">
        <f t="shared" ca="1" si="48"/>
        <v>44285</v>
      </c>
      <c r="B93" s="14">
        <f t="shared" ca="1" si="30"/>
        <v>2.1037450573233824E-2</v>
      </c>
      <c r="C93" s="14">
        <f t="shared" ca="1" si="31"/>
        <v>1.866548730344245E-2</v>
      </c>
      <c r="D93" s="14">
        <f t="shared" ca="1" si="32"/>
        <v>2.2131799303692436E-2</v>
      </c>
      <c r="E93" s="14">
        <f t="shared" ca="1" si="33"/>
        <v>2.0199043740071039E-2</v>
      </c>
      <c r="F93" s="14">
        <f t="shared" ca="1" si="34"/>
        <v>2.2706403651475617E-2</v>
      </c>
      <c r="G93" s="14">
        <f t="shared" ca="1" si="35"/>
        <v>2.1061639752243955E-2</v>
      </c>
      <c r="H93" s="14">
        <f t="shared" ca="1" si="36"/>
        <v>2.1037450575288923E-2</v>
      </c>
      <c r="I93" s="3">
        <f ca="1"/>
        <v>0.96598832189712258</v>
      </c>
      <c r="J93" s="3">
        <f ca="1"/>
        <v>0.9702604174309668</v>
      </c>
      <c r="K93" s="3">
        <f ca="1"/>
        <v>0.96418454291631384</v>
      </c>
      <c r="L93" s="3">
        <f ca="1"/>
        <v>0.96766098386741362</v>
      </c>
      <c r="M93" s="3">
        <f ca="1"/>
        <v>0.96488494481731479</v>
      </c>
      <c r="N93" s="3">
        <f ca="1"/>
        <v>0.96517960107066625</v>
      </c>
      <c r="O93" s="3">
        <f ca="1"/>
        <v>0.96598832189695572</v>
      </c>
      <c r="P93" s="17">
        <f t="shared" ca="1" si="37"/>
        <v>1.0943487304586122E-3</v>
      </c>
      <c r="Q93" s="17">
        <f t="shared" ca="1" si="38"/>
        <v>8.3840683316278516E-4</v>
      </c>
      <c r="R93" s="17">
        <f t="shared" ca="1" si="39"/>
        <v>2.3719632697913745E-3</v>
      </c>
      <c r="S93" s="17">
        <f t="shared" ca="1" si="41"/>
        <v>1.2108022917622918E-11</v>
      </c>
      <c r="T93" s="19">
        <f t="shared" ca="1" si="40"/>
        <v>44285</v>
      </c>
      <c r="U93" s="18">
        <f t="shared" ca="1" si="42"/>
        <v>1.9849020004507452E-2</v>
      </c>
      <c r="V93" s="18">
        <f t="shared" ca="1" si="49"/>
        <v>1.7320372429586808E-2</v>
      </c>
      <c r="W93" s="18">
        <f t="shared" ca="1" si="50"/>
        <v>2.0921118123853381E-2</v>
      </c>
      <c r="X93" s="18">
        <f t="shared" ca="1" si="51"/>
        <v>1.8858644026877404E-2</v>
      </c>
      <c r="Y93" s="18">
        <f t="shared" ca="1" si="52"/>
        <v>2.051584969471831E-2</v>
      </c>
      <c r="Z93" s="18">
        <f t="shared" ca="1" si="43"/>
        <v>2.0324186996344581E-2</v>
      </c>
      <c r="AA93" s="18">
        <f t="shared" ca="1" si="44"/>
        <v>1.9849020004628532E-2</v>
      </c>
      <c r="AB93" s="19">
        <f t="shared" ca="1" si="45"/>
        <v>44922</v>
      </c>
      <c r="AC93" s="3">
        <f ca="1">_xll.HLV5r3.Financial.Cache.GetValue(IRCurve1, AB93)</f>
        <v>0.93400509472993509</v>
      </c>
      <c r="AD93" s="17">
        <f t="shared" ca="1" si="46"/>
        <v>2.5232924790024511E-2</v>
      </c>
      <c r="AE93" s="17">
        <f t="shared" ca="1" si="47"/>
        <v>1.9573668952672218E-2</v>
      </c>
    </row>
    <row r="94" spans="1:31">
      <c r="A94" s="15">
        <f t="shared" ca="1" si="48"/>
        <v>44292</v>
      </c>
      <c r="B94" s="14">
        <f t="shared" ca="1" si="30"/>
        <v>2.1069672830287742E-2</v>
      </c>
      <c r="C94" s="14">
        <f t="shared" ca="1" si="31"/>
        <v>1.8658600851420175E-2</v>
      </c>
      <c r="D94" s="14">
        <f t="shared" ca="1" si="32"/>
        <v>2.2165192070307933E-2</v>
      </c>
      <c r="E94" s="14">
        <f t="shared" ca="1" si="33"/>
        <v>2.0233864959073627E-2</v>
      </c>
      <c r="F94" s="14">
        <f t="shared" ca="1" si="34"/>
        <v>2.2760163344229575E-2</v>
      </c>
      <c r="G94" s="14">
        <f t="shared" ca="1" si="35"/>
        <v>2.1084651209685008E-2</v>
      </c>
      <c r="H94" s="14">
        <f t="shared" ca="1" si="36"/>
        <v>2.1069672832464414E-2</v>
      </c>
      <c r="I94" s="3">
        <f ca="1"/>
        <v>0.96558486394092358</v>
      </c>
      <c r="J94" s="3">
        <f ca="1"/>
        <v>0.96990244918131174</v>
      </c>
      <c r="K94" s="3">
        <f ca="1"/>
        <v>0.96376009745021562</v>
      </c>
      <c r="L94" s="3">
        <f ca="1"/>
        <v>0.96727360494637116</v>
      </c>
      <c r="M94" s="3">
        <f ca="1"/>
        <v>0.96444947954180704</v>
      </c>
      <c r="N94" s="3">
        <f ca="1"/>
        <v>0.96477567921240404</v>
      </c>
      <c r="O94" s="3">
        <f ca="1"/>
        <v>0.9655848639407173</v>
      </c>
      <c r="P94" s="17">
        <f t="shared" ca="1" si="37"/>
        <v>1.0955192400201909E-3</v>
      </c>
      <c r="Q94" s="17">
        <f t="shared" ca="1" si="38"/>
        <v>8.3580787121411565E-4</v>
      </c>
      <c r="R94" s="17">
        <f t="shared" ca="1" si="39"/>
        <v>2.4110719788675676E-3</v>
      </c>
      <c r="S94" s="17">
        <f t="shared" ca="1" si="41"/>
        <v>1.4407572357377774E-11</v>
      </c>
      <c r="T94" s="19">
        <f t="shared" ca="1" si="40"/>
        <v>44292</v>
      </c>
      <c r="U94" s="18">
        <f t="shared" ca="1" si="42"/>
        <v>1.9870269250481798E-2</v>
      </c>
      <c r="V94" s="18">
        <f t="shared" ca="1" si="49"/>
        <v>1.7341026008875809E-2</v>
      </c>
      <c r="W94" s="18">
        <f t="shared" ca="1" si="50"/>
        <v>2.0943511851761572E-2</v>
      </c>
      <c r="X94" s="18">
        <f t="shared" ca="1" si="51"/>
        <v>1.8880837613061672E-2</v>
      </c>
      <c r="Y94" s="18">
        <f t="shared" ca="1" si="52"/>
        <v>2.054906062736208E-2</v>
      </c>
      <c r="Z94" s="18">
        <f t="shared" ca="1" si="43"/>
        <v>2.0340690801568712E-2</v>
      </c>
      <c r="AA94" s="18">
        <f t="shared" ca="1" si="44"/>
        <v>1.9870269250625874E-2</v>
      </c>
      <c r="AB94" s="19">
        <f t="shared" ca="1" si="45"/>
        <v>44936</v>
      </c>
      <c r="AC94" s="3">
        <f ca="1">_xll.HLV5r3.Financial.Cache.GetValue(IRCurve1, AB94)</f>
        <v>0.93310200295659718</v>
      </c>
      <c r="AD94" s="17">
        <f t="shared" ca="1" si="46"/>
        <v>2.5232924790024511E-2</v>
      </c>
      <c r="AE94" s="17">
        <f t="shared" ca="1" si="47"/>
        <v>1.9635237729661293E-2</v>
      </c>
    </row>
    <row r="95" spans="1:31">
      <c r="A95" s="15">
        <f t="shared" ca="1" si="48"/>
        <v>44299</v>
      </c>
      <c r="B95" s="14">
        <f t="shared" ca="1" si="30"/>
        <v>2.1101846946707643E-2</v>
      </c>
      <c r="C95" s="14">
        <f t="shared" ca="1" si="31"/>
        <v>1.8651716940083021E-2</v>
      </c>
      <c r="D95" s="14">
        <f t="shared" ca="1" si="32"/>
        <v>2.2198531722531261E-2</v>
      </c>
      <c r="E95" s="14">
        <f t="shared" ca="1" si="33"/>
        <v>2.0268637447772613E-2</v>
      </c>
      <c r="F95" s="14">
        <f t="shared" ca="1" si="34"/>
        <v>2.2813839958681435E-2</v>
      </c>
      <c r="G95" s="14">
        <f t="shared" ca="1" si="35"/>
        <v>2.1107626142021853E-2</v>
      </c>
      <c r="H95" s="14">
        <f t="shared" ca="1" si="36"/>
        <v>2.1101846948843792E-2</v>
      </c>
      <c r="I95" s="3">
        <f ca="1"/>
        <v>0.96518078802363039</v>
      </c>
      <c r="J95" s="3">
        <f ca="1"/>
        <v>0.96954461300059958</v>
      </c>
      <c r="K95" s="3">
        <f ca="1"/>
        <v>0.96333501157489465</v>
      </c>
      <c r="L95" s="3">
        <f ca="1"/>
        <v>0.96688555822112865</v>
      </c>
      <c r="M95" s="3">
        <f ca="1"/>
        <v>0.96401298325849305</v>
      </c>
      <c r="N95" s="3">
        <f ca="1"/>
        <v>0.96437131603851967</v>
      </c>
      <c r="O95" s="3">
        <f ca="1"/>
        <v>0.96518078802338236</v>
      </c>
      <c r="P95" s="17">
        <f t="shared" ca="1" si="37"/>
        <v>1.0966847758236177E-3</v>
      </c>
      <c r="Q95" s="17">
        <f t="shared" ca="1" si="38"/>
        <v>8.3320949893503013E-4</v>
      </c>
      <c r="R95" s="17">
        <f t="shared" ca="1" si="39"/>
        <v>2.4501300066246227E-3</v>
      </c>
      <c r="S95" s="17">
        <f t="shared" ca="1" si="41"/>
        <v>1.6615875342296249E-11</v>
      </c>
      <c r="T95" s="19">
        <f t="shared" ca="1" si="40"/>
        <v>44299</v>
      </c>
      <c r="U95" s="18">
        <f t="shared" ca="1" si="42"/>
        <v>1.9891518383574232E-2</v>
      </c>
      <c r="V95" s="18">
        <f t="shared" ca="1" si="49"/>
        <v>1.7361240150307596E-2</v>
      </c>
      <c r="W95" s="18">
        <f t="shared" ca="1" si="50"/>
        <v>2.096590546678791E-2</v>
      </c>
      <c r="X95" s="18">
        <f t="shared" ca="1" si="51"/>
        <v>1.8903031086364035E-2</v>
      </c>
      <c r="Y95" s="18">
        <f t="shared" ca="1" si="52"/>
        <v>2.0582271284266613E-2</v>
      </c>
      <c r="Z95" s="18">
        <f t="shared" ca="1" si="43"/>
        <v>2.0357194538699195E-2</v>
      </c>
      <c r="AA95" s="18">
        <f t="shared" ca="1" si="44"/>
        <v>1.9891518383740391E-2</v>
      </c>
      <c r="AB95" s="19">
        <f t="shared" ca="1" si="45"/>
        <v>44950</v>
      </c>
      <c r="AC95" s="3">
        <f ca="1">_xll.HLV5r3.Financial.Cache.GetValue(IRCurve1, AB95)</f>
        <v>0.93219978438486784</v>
      </c>
      <c r="AD95" s="17">
        <f t="shared" ca="1" si="46"/>
        <v>2.5232924790024511E-2</v>
      </c>
      <c r="AE95" s="17">
        <f t="shared" ca="1" si="47"/>
        <v>1.9695482446930146E-2</v>
      </c>
    </row>
    <row r="96" spans="1:31">
      <c r="A96" s="15">
        <f t="shared" ca="1" si="48"/>
        <v>44306</v>
      </c>
      <c r="B96" s="14">
        <f t="shared" ca="1" si="30"/>
        <v>2.1133972864331243E-2</v>
      </c>
      <c r="C96" s="14">
        <f t="shared" ca="1" si="31"/>
        <v>1.8644835568498958E-2</v>
      </c>
      <c r="D96" s="14">
        <f t="shared" ca="1" si="32"/>
        <v>2.2231818198252023E-2</v>
      </c>
      <c r="E96" s="14">
        <f t="shared" ca="1" si="33"/>
        <v>2.0303361137267082E-2</v>
      </c>
      <c r="F96" s="14">
        <f t="shared" ca="1" si="34"/>
        <v>2.2867433328506874E-2</v>
      </c>
      <c r="G96" s="14">
        <f t="shared" ca="1" si="35"/>
        <v>2.1130564521299307E-2</v>
      </c>
      <c r="H96" s="14">
        <f t="shared" ca="1" si="36"/>
        <v>2.1133972866670007E-2</v>
      </c>
      <c r="I96" s="3">
        <f ca="1"/>
        <v>0.96477609506848805</v>
      </c>
      <c r="J96" s="3">
        <f ca="1"/>
        <v>0.96918690884010483</v>
      </c>
      <c r="K96" s="3">
        <f ca="1"/>
        <v>0.96290928630898309</v>
      </c>
      <c r="L96" s="3">
        <f ca="1"/>
        <v>0.96649684462623986</v>
      </c>
      <c r="M96" s="3">
        <f ca="1"/>
        <v>0.96357545756065532</v>
      </c>
      <c r="N96" s="3">
        <f ca="1"/>
        <v>0.96396651224949459</v>
      </c>
      <c r="O96" s="3">
        <f ca="1"/>
        <v>0.96477609506819906</v>
      </c>
      <c r="P96" s="17">
        <f t="shared" ca="1" si="37"/>
        <v>1.09784533392078E-3</v>
      </c>
      <c r="Q96" s="17">
        <f t="shared" ca="1" si="38"/>
        <v>8.3061172706416081E-4</v>
      </c>
      <c r="R96" s="17">
        <f t="shared" ca="1" si="39"/>
        <v>2.4891372958322847E-3</v>
      </c>
      <c r="S96" s="17">
        <f t="shared" ca="1" si="41"/>
        <v>1.9001120121764359E-11</v>
      </c>
      <c r="T96" s="19">
        <f t="shared" ca="1" si="40"/>
        <v>44306</v>
      </c>
      <c r="U96" s="18">
        <f t="shared" ca="1" si="42"/>
        <v>1.9912767403784906E-2</v>
      </c>
      <c r="V96" s="18">
        <f t="shared" ca="1" si="49"/>
        <v>1.7381028730867144E-2</v>
      </c>
      <c r="W96" s="18">
        <f t="shared" ca="1" si="50"/>
        <v>2.098829896893251E-2</v>
      </c>
      <c r="X96" s="18">
        <f t="shared" ca="1" si="51"/>
        <v>1.8925224446784718E-2</v>
      </c>
      <c r="Y96" s="18">
        <f t="shared" ca="1" si="52"/>
        <v>2.0615481665435635E-2</v>
      </c>
      <c r="Z96" s="18">
        <f t="shared" ca="1" si="43"/>
        <v>2.0373698207737462E-2</v>
      </c>
      <c r="AA96" s="18">
        <f t="shared" ca="1" si="44"/>
        <v>1.9912767403974917E-2</v>
      </c>
      <c r="AB96" s="19">
        <f t="shared" ca="1" si="45"/>
        <v>44964</v>
      </c>
      <c r="AC96" s="3">
        <f ca="1">_xll.HLV5r3.Financial.Cache.GetValue(IRCurve1, AB96)</f>
        <v>0.93129843817044622</v>
      </c>
      <c r="AD96" s="17">
        <f t="shared" ca="1" si="46"/>
        <v>2.5232924790024511E-2</v>
      </c>
      <c r="AE96" s="17">
        <f t="shared" ca="1" si="47"/>
        <v>1.9754445361703937E-2</v>
      </c>
    </row>
    <row r="97" spans="1:31">
      <c r="A97" s="15">
        <f t="shared" ca="1" si="48"/>
        <v>44313</v>
      </c>
      <c r="B97" s="14">
        <f t="shared" ca="1" si="30"/>
        <v>2.1166050525552E-2</v>
      </c>
      <c r="C97" s="14">
        <f t="shared" ca="1" si="31"/>
        <v>1.8637956735730161E-2</v>
      </c>
      <c r="D97" s="14">
        <f t="shared" ca="1" si="32"/>
        <v>2.2265051435961882E-2</v>
      </c>
      <c r="E97" s="14">
        <f t="shared" ca="1" si="33"/>
        <v>2.0338035959206073E-2</v>
      </c>
      <c r="F97" s="14">
        <f t="shared" ca="1" si="34"/>
        <v>2.2920943288203585E-2</v>
      </c>
      <c r="G97" s="14">
        <f t="shared" ca="1" si="35"/>
        <v>2.1153466319348002E-2</v>
      </c>
      <c r="H97" s="14">
        <f t="shared" ca="1" si="36"/>
        <v>2.1166050527850238E-2</v>
      </c>
      <c r="I97" s="3">
        <f ca="1"/>
        <v>0.96437078599985704</v>
      </c>
      <c r="J97" s="3">
        <f ca="1"/>
        <v>0.96882933665111992</v>
      </c>
      <c r="K97" s="3">
        <f ca="1"/>
        <v>0.96248292267230429</v>
      </c>
      <c r="L97" s="3">
        <f ca="1"/>
        <v>0.96610746509757994</v>
      </c>
      <c r="M97" s="3">
        <f ca="1"/>
        <v>0.96313690404476615</v>
      </c>
      <c r="N97" s="3">
        <f ca="1"/>
        <v>0.96356126854634638</v>
      </c>
      <c r="O97" s="3">
        <f ca="1"/>
        <v>0.96437078599952319</v>
      </c>
      <c r="P97" s="17">
        <f t="shared" ca="1" si="37"/>
        <v>1.0990009104098822E-3</v>
      </c>
      <c r="Q97" s="17">
        <f t="shared" ca="1" si="38"/>
        <v>8.2801456634592693E-4</v>
      </c>
      <c r="R97" s="17">
        <f t="shared" ca="1" si="39"/>
        <v>2.5280937898218385E-3</v>
      </c>
      <c r="S97" s="17">
        <f t="shared" ca="1" si="41"/>
        <v>2.1294077612310502E-11</v>
      </c>
      <c r="T97" s="19">
        <f t="shared" ca="1" si="40"/>
        <v>44313</v>
      </c>
      <c r="U97" s="18">
        <f t="shared" ca="1" si="42"/>
        <v>1.9934016311116881E-2</v>
      </c>
      <c r="V97" s="18">
        <f t="shared" ca="1" si="49"/>
        <v>1.7400405049331699E-2</v>
      </c>
      <c r="W97" s="18">
        <f t="shared" ca="1" si="50"/>
        <v>2.1010692358198396E-2</v>
      </c>
      <c r="X97" s="18">
        <f t="shared" ca="1" si="51"/>
        <v>1.8947417694326646E-2</v>
      </c>
      <c r="Y97" s="18">
        <f t="shared" ca="1" si="52"/>
        <v>2.0648691770875489E-2</v>
      </c>
      <c r="Z97" s="18">
        <f t="shared" ca="1" si="43"/>
        <v>2.0390201808682427E-2</v>
      </c>
      <c r="AA97" s="18">
        <f t="shared" ca="1" si="44"/>
        <v>1.9934016311329822E-2</v>
      </c>
      <c r="AB97" s="19">
        <f t="shared" ca="1" si="45"/>
        <v>44978</v>
      </c>
      <c r="AC97" s="3">
        <f ca="1">_xll.HLV5r3.Financial.Cache.GetValue(IRCurve1, AB97)</f>
        <v>0.93039796346984793</v>
      </c>
      <c r="AD97" s="17">
        <f t="shared" ca="1" si="46"/>
        <v>2.5232924790024511E-2</v>
      </c>
      <c r="AE97" s="17">
        <f t="shared" ca="1" si="47"/>
        <v>1.981216695195619E-2</v>
      </c>
    </row>
    <row r="98" spans="1:31">
      <c r="A98" s="15">
        <f t="shared" ca="1" si="48"/>
        <v>44320</v>
      </c>
      <c r="B98" s="14">
        <f t="shared" ca="1" si="30"/>
        <v>2.1198079872427611E-2</v>
      </c>
      <c r="C98" s="14">
        <f t="shared" ca="1" si="31"/>
        <v>1.8631080440838815E-2</v>
      </c>
      <c r="D98" s="14">
        <f t="shared" ca="1" si="32"/>
        <v>2.2298231373845678E-2</v>
      </c>
      <c r="E98" s="14">
        <f t="shared" ca="1" si="33"/>
        <v>2.0372661844943383E-2</v>
      </c>
      <c r="F98" s="14">
        <f t="shared" ca="1" si="34"/>
        <v>2.2974369672292431E-2</v>
      </c>
      <c r="G98" s="14">
        <f t="shared" ca="1" si="35"/>
        <v>2.11763315085601E-2</v>
      </c>
      <c r="H98" s="14">
        <f t="shared" ca="1" si="36"/>
        <v>2.1198079874696907E-2</v>
      </c>
      <c r="I98" s="3">
        <f ca="1"/>
        <v>0.96396486174320262</v>
      </c>
      <c r="J98" s="3">
        <f ca="1"/>
        <v>0.96847189638495523</v>
      </c>
      <c r="K98" s="3">
        <f ca="1"/>
        <v>0.96205592168586118</v>
      </c>
      <c r="L98" s="3">
        <f ca="1"/>
        <v>0.96571742057233489</v>
      </c>
      <c r="M98" s="3">
        <f ca="1"/>
        <v>0.96269732431047184</v>
      </c>
      <c r="N98" s="3">
        <f ca="1"/>
        <v>0.96315558563063286</v>
      </c>
      <c r="O98" s="3">
        <f ca="1"/>
        <v>0.9639648617428247</v>
      </c>
      <c r="P98" s="17">
        <f t="shared" ca="1" si="37"/>
        <v>1.1001515014180674E-3</v>
      </c>
      <c r="Q98" s="17">
        <f t="shared" ca="1" si="38"/>
        <v>8.2541802748422807E-4</v>
      </c>
      <c r="R98" s="17">
        <f t="shared" ca="1" si="39"/>
        <v>2.5669994315887963E-3</v>
      </c>
      <c r="S98" s="17">
        <f t="shared" ca="1" si="41"/>
        <v>2.3511401159304057E-11</v>
      </c>
      <c r="T98" s="19">
        <f t="shared" ca="1" si="40"/>
        <v>44320</v>
      </c>
      <c r="U98" s="18">
        <f t="shared" ca="1" si="42"/>
        <v>1.9955265105570396E-2</v>
      </c>
      <c r="V98" s="18">
        <f t="shared" ca="1" si="49"/>
        <v>1.7419381856075316E-2</v>
      </c>
      <c r="W98" s="18">
        <f t="shared" ca="1" si="50"/>
        <v>2.1033085634585797E-2</v>
      </c>
      <c r="X98" s="18">
        <f t="shared" ca="1" si="51"/>
        <v>1.8969610828990086E-2</v>
      </c>
      <c r="Y98" s="18">
        <f t="shared" ca="1" si="52"/>
        <v>2.0681901600589841E-2</v>
      </c>
      <c r="Z98" s="18">
        <f t="shared" ca="1" si="43"/>
        <v>2.0406705341535467E-2</v>
      </c>
      <c r="AA98" s="18">
        <f t="shared" ca="1" si="44"/>
        <v>1.995526510580551E-2</v>
      </c>
      <c r="AB98" s="19">
        <f t="shared" ca="1" si="45"/>
        <v>44992</v>
      </c>
      <c r="AC98" s="3">
        <f ca="1">_xll.HLV5r3.Financial.Cache.GetValue(IRCurve1, AB98)</f>
        <v>0.92949835944040426</v>
      </c>
      <c r="AD98" s="17">
        <f t="shared" ca="1" si="46"/>
        <v>2.5232924790024511E-2</v>
      </c>
      <c r="AE98" s="17">
        <f t="shared" ca="1" si="47"/>
        <v>1.9868686009078172E-2</v>
      </c>
    </row>
    <row r="99" spans="1:31">
      <c r="A99" s="15">
        <f t="shared" ca="1" si="48"/>
        <v>44327</v>
      </c>
      <c r="B99" s="14">
        <f t="shared" ca="1" si="30"/>
        <v>2.1230060847548367E-2</v>
      </c>
      <c r="C99" s="14">
        <f t="shared" ca="1" si="31"/>
        <v>1.8624206682892885E-2</v>
      </c>
      <c r="D99" s="14">
        <f t="shared" ca="1" si="32"/>
        <v>2.2331357950655585E-2</v>
      </c>
      <c r="E99" s="14">
        <f t="shared" ca="1" si="33"/>
        <v>2.0407238726371197E-2</v>
      </c>
      <c r="F99" s="14">
        <f t="shared" ca="1" si="34"/>
        <v>2.3027712316127893E-2</v>
      </c>
      <c r="G99" s="14">
        <f t="shared" ca="1" si="35"/>
        <v>2.1199160061125148E-2</v>
      </c>
      <c r="H99" s="14">
        <f t="shared" ca="1" si="36"/>
        <v>2.1230060849933445E-2</v>
      </c>
      <c r="I99" s="3">
        <f ca="1"/>
        <v>0.96355832322510127</v>
      </c>
      <c r="J99" s="3">
        <f ca="1"/>
        <v>0.96811458799293915</v>
      </c>
      <c r="K99" s="3">
        <f ca="1"/>
        <v>0.96162828437184222</v>
      </c>
      <c r="L99" s="3">
        <f ca="1"/>
        <v>0.96532671198900721</v>
      </c>
      <c r="M99" s="3">
        <f ca="1"/>
        <v>0.96225671996059225</v>
      </c>
      <c r="N99" s="3">
        <f ca="1"/>
        <v>0.9627494642044413</v>
      </c>
      <c r="O99" s="3">
        <f ca="1"/>
        <v>0.96355832322467982</v>
      </c>
      <c r="P99" s="17">
        <f t="shared" ca="1" si="37"/>
        <v>1.1012971031072183E-3</v>
      </c>
      <c r="Q99" s="17">
        <f t="shared" ca="1" si="38"/>
        <v>8.2282212117716982E-4</v>
      </c>
      <c r="R99" s="17">
        <f t="shared" ca="1" si="39"/>
        <v>2.6058541646554814E-3</v>
      </c>
      <c r="S99" s="17">
        <f t="shared" ca="1" si="41"/>
        <v>2.5808521986192545E-11</v>
      </c>
      <c r="T99" s="19">
        <f t="shared" ca="1" si="40"/>
        <v>44327</v>
      </c>
      <c r="U99" s="18">
        <f t="shared" ca="1" si="42"/>
        <v>1.9976513787146731E-2</v>
      </c>
      <c r="V99" s="18">
        <f t="shared" ca="1" si="49"/>
        <v>1.7437971381048658E-2</v>
      </c>
      <c r="W99" s="18">
        <f t="shared" ca="1" si="50"/>
        <v>2.1055478798096064E-2</v>
      </c>
      <c r="X99" s="18">
        <f t="shared" ca="1" si="51"/>
        <v>1.8991803850776378E-2</v>
      </c>
      <c r="Y99" s="18">
        <f t="shared" ca="1" si="52"/>
        <v>2.0715111154583302E-2</v>
      </c>
      <c r="Z99" s="18">
        <f t="shared" ca="1" si="43"/>
        <v>2.0423208806297079E-2</v>
      </c>
      <c r="AA99" s="18">
        <f t="shared" ca="1" si="44"/>
        <v>1.9976513787404816E-2</v>
      </c>
      <c r="AB99" s="19">
        <f t="shared" ref="AB99:AB130" ca="1" si="53">AB98+14</f>
        <v>45006</v>
      </c>
      <c r="AC99" s="3">
        <f ca="1">_xll.HLV5r3.Financial.Cache.GetValue(IRCurve1, AB99)</f>
        <v>0.92859962524026118</v>
      </c>
      <c r="AD99" s="17">
        <f t="shared" ca="1" si="46"/>
        <v>2.5232924790024511E-2</v>
      </c>
      <c r="AE99" s="17">
        <f t="shared" ca="1" si="47"/>
        <v>1.9924039724816184E-2</v>
      </c>
    </row>
    <row r="100" spans="1:31">
      <c r="A100" s="15">
        <f t="shared" ca="1" si="48"/>
        <v>44334</v>
      </c>
      <c r="B100" s="14">
        <f t="shared" ca="1" si="30"/>
        <v>2.1261993393579814E-2</v>
      </c>
      <c r="C100" s="14">
        <f t="shared" ca="1" si="31"/>
        <v>1.8617335460948761E-2</v>
      </c>
      <c r="D100" s="14">
        <f t="shared" ca="1" si="32"/>
        <v>2.2364431105230599E-2</v>
      </c>
      <c r="E100" s="14">
        <f t="shared" ca="1" si="33"/>
        <v>2.0441766535451156E-2</v>
      </c>
      <c r="F100" s="14">
        <f t="shared" ca="1" si="34"/>
        <v>2.3080971055481271E-2</v>
      </c>
      <c r="G100" s="14">
        <f t="shared" ca="1" si="35"/>
        <v>2.1221951949522144E-2</v>
      </c>
      <c r="H100" s="14">
        <f t="shared" ca="1" si="36"/>
        <v>2.1261993395918579E-2</v>
      </c>
      <c r="I100" s="3">
        <f ca="1"/>
        <v>0.96315117137323047</v>
      </c>
      <c r="J100" s="3">
        <f ca="1"/>
        <v>0.96775741142641791</v>
      </c>
      <c r="K100" s="3">
        <f ca="1"/>
        <v>0.96120001175361047</v>
      </c>
      <c r="L100" s="3">
        <f ca="1"/>
        <v>0.96493534028740557</v>
      </c>
      <c r="M100" s="3">
        <f ca="1"/>
        <v>0.96181509260110487</v>
      </c>
      <c r="N100" s="3">
        <f ca="1"/>
        <v>0.96234290497039232</v>
      </c>
      <c r="O100" s="3">
        <f ca="1"/>
        <v>0.96315117137276329</v>
      </c>
      <c r="P100" s="17">
        <f t="shared" ca="1" si="37"/>
        <v>1.1024377116507847E-3</v>
      </c>
      <c r="Q100" s="17">
        <f t="shared" ca="1" si="38"/>
        <v>8.202268581286587E-4</v>
      </c>
      <c r="R100" s="17">
        <f t="shared" ca="1" si="39"/>
        <v>2.6446579326310539E-3</v>
      </c>
      <c r="S100" s="17">
        <f t="shared" ca="1" si="41"/>
        <v>2.8011967745378286E-11</v>
      </c>
      <c r="T100" s="19">
        <f t="shared" ca="1" si="40"/>
        <v>44334</v>
      </c>
      <c r="U100" s="18">
        <f t="shared" ca="1" si="42"/>
        <v>1.9997762355847045E-2</v>
      </c>
      <c r="V100" s="18">
        <f t="shared" ca="1" si="49"/>
        <v>1.7456185360062899E-2</v>
      </c>
      <c r="W100" s="18">
        <f t="shared" ca="1" si="50"/>
        <v>2.1077871848730299E-2</v>
      </c>
      <c r="X100" s="18">
        <f t="shared" ca="1" si="51"/>
        <v>1.9013996759686593E-2</v>
      </c>
      <c r="Y100" s="18">
        <f t="shared" ca="1" si="52"/>
        <v>2.0748320432860422E-2</v>
      </c>
      <c r="Z100" s="18">
        <f t="shared" ca="1" si="43"/>
        <v>2.0439712202968818E-2</v>
      </c>
      <c r="AA100" s="18">
        <f t="shared" ca="1" si="44"/>
        <v>1.9997762356127165E-2</v>
      </c>
      <c r="AB100" s="19">
        <f t="shared" ca="1" si="53"/>
        <v>45020</v>
      </c>
      <c r="AC100" s="3">
        <f ca="1">_xll.HLV5r3.Financial.Cache.GetValue(IRCurve1, AB100)</f>
        <v>0.92770176002837856</v>
      </c>
      <c r="AD100" s="17">
        <f t="shared" ca="1" si="46"/>
        <v>2.5232924790024511E-2</v>
      </c>
      <c r="AE100" s="17">
        <f t="shared" ca="1" si="47"/>
        <v>1.9978263772886085E-2</v>
      </c>
    </row>
    <row r="101" spans="1:31">
      <c r="A101" s="15">
        <f t="shared" ca="1" si="48"/>
        <v>44341</v>
      </c>
      <c r="B101" s="14">
        <f t="shared" ca="1" si="30"/>
        <v>2.1293877453303276E-2</v>
      </c>
      <c r="C101" s="14">
        <f t="shared" ca="1" si="31"/>
        <v>1.8610466774085985E-2</v>
      </c>
      <c r="D101" s="14">
        <f t="shared" ca="1" si="32"/>
        <v>2.2397450776566026E-2</v>
      </c>
      <c r="E101" s="14">
        <f t="shared" ca="1" si="33"/>
        <v>2.0476245204301215E-2</v>
      </c>
      <c r="F101" s="14">
        <f t="shared" ca="1" si="34"/>
        <v>2.3134145726639063E-2</v>
      </c>
      <c r="G101" s="14">
        <f t="shared" ca="1" si="35"/>
        <v>2.1244707145958004E-2</v>
      </c>
      <c r="H101" s="14">
        <f t="shared" ca="1" si="36"/>
        <v>2.1293877455862024E-2</v>
      </c>
      <c r="I101" s="3">
        <f ca="1"/>
        <v>0.9627434071163673</v>
      </c>
      <c r="J101" s="3">
        <f ca="1"/>
        <v>0.96740036663675588</v>
      </c>
      <c r="K101" s="3">
        <f ca="1"/>
        <v>0.96077110485570194</v>
      </c>
      <c r="L101" s="3">
        <f ca="1"/>
        <v>0.9645433064086435</v>
      </c>
      <c r="M101" s="3">
        <f ca="1"/>
        <v>0.96137244384113674</v>
      </c>
      <c r="N101" s="3">
        <f ca="1"/>
        <v>0.96193590863163436</v>
      </c>
      <c r="O101" s="3">
        <f ca="1"/>
        <v>0.96274340711585527</v>
      </c>
      <c r="P101" s="17">
        <f t="shared" ca="1" si="37"/>
        <v>1.10357332326275E-3</v>
      </c>
      <c r="Q101" s="17">
        <f t="shared" ca="1" si="38"/>
        <v>8.1763224900206072E-4</v>
      </c>
      <c r="R101" s="17">
        <f t="shared" ca="1" si="39"/>
        <v>2.6834106792172907E-3</v>
      </c>
      <c r="S101" s="17">
        <f t="shared" ca="1" si="41"/>
        <v>3.0402763639969521E-11</v>
      </c>
      <c r="T101" s="19">
        <f t="shared" ca="1" si="40"/>
        <v>44341</v>
      </c>
      <c r="U101" s="18">
        <f t="shared" ca="1" si="42"/>
        <v>2.0019010811671633E-2</v>
      </c>
      <c r="V101" s="18">
        <f t="shared" ca="1" si="49"/>
        <v>1.7474035059496917E-2</v>
      </c>
      <c r="W101" s="18">
        <f t="shared" ca="1" si="50"/>
        <v>2.1100264786488784E-2</v>
      </c>
      <c r="X101" s="18">
        <f t="shared" ca="1" si="51"/>
        <v>1.9036189555721107E-2</v>
      </c>
      <c r="Y101" s="18">
        <f t="shared" ca="1" si="52"/>
        <v>2.0781529435425775E-2</v>
      </c>
      <c r="Z101" s="18">
        <f t="shared" ca="1" si="43"/>
        <v>2.0456215531549367E-2</v>
      </c>
      <c r="AA101" s="18">
        <f t="shared" ca="1" si="44"/>
        <v>2.0019010811975661E-2</v>
      </c>
      <c r="AB101" s="19">
        <f t="shared" ca="1" si="53"/>
        <v>45034</v>
      </c>
      <c r="AC101" s="3">
        <f ca="1">_xll.HLV5r3.Financial.Cache.GetValue(IRCurve1, AB101)</f>
        <v>0.92680476296452952</v>
      </c>
      <c r="AD101" s="17">
        <f t="shared" ca="1" si="46"/>
        <v>2.5232924790024511E-2</v>
      </c>
      <c r="AE101" s="17">
        <f t="shared" ca="1" si="47"/>
        <v>2.0031392385641469E-2</v>
      </c>
    </row>
    <row r="102" spans="1:31">
      <c r="A102" s="15">
        <f t="shared" ca="1" si="48"/>
        <v>44348</v>
      </c>
      <c r="B102" s="14">
        <f t="shared" ca="1" si="30"/>
        <v>2.1325712970021091E-2</v>
      </c>
      <c r="C102" s="14">
        <f t="shared" ca="1" si="31"/>
        <v>1.8603600621355163E-2</v>
      </c>
      <c r="D102" s="14">
        <f t="shared" ca="1" si="32"/>
        <v>2.2430416904207141E-2</v>
      </c>
      <c r="E102" s="14">
        <f t="shared" ca="1" si="33"/>
        <v>2.0510674665554545E-2</v>
      </c>
      <c r="F102" s="14">
        <f t="shared" ca="1" si="34"/>
        <v>2.3187236166397222E-2</v>
      </c>
      <c r="G102" s="14">
        <f t="shared" ca="1" si="35"/>
        <v>2.1267425623293805E-2</v>
      </c>
      <c r="H102" s="14">
        <f t="shared" ca="1" si="36"/>
        <v>2.1325712972533526E-2</v>
      </c>
      <c r="I102" s="3">
        <f ca="1"/>
        <v>0.96233503138438614</v>
      </c>
      <c r="J102" s="3">
        <f ca="1"/>
        <v>0.96704345357533505</v>
      </c>
      <c r="K102" s="3">
        <f ca="1"/>
        <v>0.96034156470382259</v>
      </c>
      <c r="L102" s="3">
        <f ca="1"/>
        <v>0.96415061129513635</v>
      </c>
      <c r="M102" s="3">
        <f ca="1"/>
        <v>0.96092877529295462</v>
      </c>
      <c r="N102" s="3">
        <f ca="1"/>
        <v>0.96152847589184887</v>
      </c>
      <c r="O102" s="3">
        <f ca="1"/>
        <v>0.96233503138382503</v>
      </c>
      <c r="P102" s="17">
        <f t="shared" ca="1" si="37"/>
        <v>1.10470393418605E-3</v>
      </c>
      <c r="Q102" s="17">
        <f t="shared" ca="1" si="38"/>
        <v>8.1503830446654629E-4</v>
      </c>
      <c r="R102" s="17">
        <f t="shared" ca="1" si="39"/>
        <v>2.7221123486659282E-3</v>
      </c>
      <c r="S102" s="17">
        <f t="shared" ca="1" si="41"/>
        <v>3.27005783562484E-11</v>
      </c>
      <c r="T102" s="19">
        <f t="shared" ca="1" si="40"/>
        <v>44348</v>
      </c>
      <c r="U102" s="18">
        <f t="shared" ca="1" si="42"/>
        <v>2.0040259154623482E-2</v>
      </c>
      <c r="V102" s="18">
        <f t="shared" ca="1" si="49"/>
        <v>1.749153129953622E-2</v>
      </c>
      <c r="W102" s="18">
        <f t="shared" ca="1" si="50"/>
        <v>2.112265761137452E-2</v>
      </c>
      <c r="X102" s="18">
        <f t="shared" ca="1" si="51"/>
        <v>1.9058382238882919E-2</v>
      </c>
      <c r="Y102" s="18">
        <f t="shared" ca="1" si="52"/>
        <v>2.0814738162283974E-2</v>
      </c>
      <c r="Z102" s="18">
        <f t="shared" ca="1" si="43"/>
        <v>2.0472718792040292E-2</v>
      </c>
      <c r="AA102" s="18">
        <f t="shared" ca="1" si="44"/>
        <v>2.0040259154950488E-2</v>
      </c>
      <c r="AB102" s="19">
        <f t="shared" ca="1" si="53"/>
        <v>45048</v>
      </c>
      <c r="AC102" s="3">
        <f ca="1">_xll.HLV5r3.Financial.Cache.GetValue(IRCurve1, AB102)</f>
        <v>0.92590863320929984</v>
      </c>
      <c r="AD102" s="17">
        <f t="shared" ca="1" si="46"/>
        <v>2.5232924790024511E-2</v>
      </c>
      <c r="AE102" s="17">
        <f t="shared" ca="1" si="47"/>
        <v>2.0083458426141704E-2</v>
      </c>
    </row>
    <row r="103" spans="1:31">
      <c r="A103" s="15">
        <f t="shared" ca="1" si="48"/>
        <v>44355</v>
      </c>
      <c r="B103" s="14">
        <f t="shared" ca="1" si="30"/>
        <v>2.1320377715354461E-2</v>
      </c>
      <c r="C103" s="14">
        <f t="shared" ca="1" si="31"/>
        <v>1.8596737001818471E-2</v>
      </c>
      <c r="D103" s="14">
        <f t="shared" ca="1" si="32"/>
        <v>2.2426285856432089E-2</v>
      </c>
      <c r="E103" s="14">
        <f t="shared" ca="1" si="33"/>
        <v>2.0507861379332946E-2</v>
      </c>
      <c r="F103" s="14">
        <f t="shared" ca="1" si="34"/>
        <v>2.324024221205534E-2</v>
      </c>
      <c r="G103" s="14">
        <f t="shared" ca="1" si="35"/>
        <v>2.1290107354205366E-2</v>
      </c>
      <c r="H103" s="14">
        <f t="shared" ca="1" si="36"/>
        <v>2.1320377719290993E-2</v>
      </c>
      <c r="I103" s="3">
        <f ca="1"/>
        <v>0.96192604510824875</v>
      </c>
      <c r="J103" s="3">
        <f ca="1"/>
        <v>0.96668667219355564</v>
      </c>
      <c r="K103" s="3">
        <f ca="1"/>
        <v>0.9599113923248378</v>
      </c>
      <c r="L103" s="3">
        <f ca="1"/>
        <v>0.96375725589059147</v>
      </c>
      <c r="M103" s="3">
        <f ca="1"/>
        <v>0.96048408857195522</v>
      </c>
      <c r="N103" s="3">
        <f ca="1"/>
        <v>0.96112060745523775</v>
      </c>
      <c r="O103" s="3">
        <f ca="1"/>
        <v>0.96192604510763946</v>
      </c>
      <c r="P103" s="17">
        <f t="shared" ca="1" si="37"/>
        <v>1.1059081410776279E-3</v>
      </c>
      <c r="Q103" s="17">
        <f t="shared" ca="1" si="38"/>
        <v>8.1251633602151541E-4</v>
      </c>
      <c r="R103" s="17">
        <f t="shared" ca="1" si="39"/>
        <v>2.7236407135359901E-3</v>
      </c>
      <c r="S103" s="17">
        <f t="shared" ca="1" si="41"/>
        <v>3.6407682424410837E-11</v>
      </c>
      <c r="T103" s="19">
        <f t="shared" ca="1" si="40"/>
        <v>44355</v>
      </c>
      <c r="U103" s="18">
        <f t="shared" ca="1" si="42"/>
        <v>2.0061128875607251E-2</v>
      </c>
      <c r="V103" s="18">
        <f t="shared" ca="1" si="49"/>
        <v>1.7508684476045283E-2</v>
      </c>
      <c r="W103" s="18">
        <f t="shared" ca="1" si="50"/>
        <v>2.1144671814292196E-2</v>
      </c>
      <c r="X103" s="18">
        <f t="shared" ca="1" si="51"/>
        <v>1.9080196300076589E-2</v>
      </c>
      <c r="Y103" s="18">
        <f t="shared" ca="1" si="52"/>
        <v>2.0847946613439593E-2</v>
      </c>
      <c r="Z103" s="18">
        <f t="shared" ca="1" si="43"/>
        <v>2.0489221984442977E-2</v>
      </c>
      <c r="AA103" s="18">
        <f t="shared" ca="1" si="44"/>
        <v>2.0061128875971328E-2</v>
      </c>
      <c r="AB103" s="19">
        <f t="shared" ca="1" si="53"/>
        <v>45062</v>
      </c>
      <c r="AC103" s="3">
        <f ca="1">_xll.HLV5r3.Financial.Cache.GetValue(IRCurve1, AB103)</f>
        <v>0.92501336992408656</v>
      </c>
      <c r="AD103" s="17">
        <f t="shared" ca="1" si="46"/>
        <v>2.5232924790024511E-2</v>
      </c>
      <c r="AE103" s="17">
        <f t="shared" ca="1" si="47"/>
        <v>2.0134493455938981E-2</v>
      </c>
    </row>
    <row r="104" spans="1:31">
      <c r="A104" s="15">
        <f t="shared" ca="1" si="48"/>
        <v>44362</v>
      </c>
      <c r="B104" s="14">
        <f t="shared" ca="1" si="30"/>
        <v>2.1336432450226477E-2</v>
      </c>
      <c r="C104" s="14">
        <f t="shared" ca="1" si="31"/>
        <v>1.8589875914555458E-2</v>
      </c>
      <c r="D104" s="14">
        <f t="shared" ca="1" si="32"/>
        <v>2.2443496464717834E-2</v>
      </c>
      <c r="E104" s="14">
        <f t="shared" ca="1" si="33"/>
        <v>2.0526477047200946E-2</v>
      </c>
      <c r="F104" s="14">
        <f t="shared" ca="1" si="34"/>
        <v>2.329316370142244E-2</v>
      </c>
      <c r="G104" s="14">
        <f t="shared" ca="1" si="35"/>
        <v>2.1312752311235368E-2</v>
      </c>
      <c r="H104" s="14">
        <f t="shared" ca="1" si="36"/>
        <v>2.1336432454938738E-2</v>
      </c>
      <c r="I104" s="3">
        <f ca="1"/>
        <v>0.96151716115206387</v>
      </c>
      <c r="J104" s="3">
        <f ca="1"/>
        <v>0.96633002244283583</v>
      </c>
      <c r="K104" s="3">
        <f ca="1"/>
        <v>0.95948129917142677</v>
      </c>
      <c r="L104" s="3">
        <f ca="1"/>
        <v>0.96336395443948097</v>
      </c>
      <c r="M104" s="3">
        <f ca="1"/>
        <v>0.96003838529665553</v>
      </c>
      <c r="N104" s="3">
        <f ca="1"/>
        <v>0.96071230402652696</v>
      </c>
      <c r="O104" s="3">
        <f ca="1"/>
        <v>0.96151716115137909</v>
      </c>
      <c r="P104" s="17">
        <f t="shared" ca="1" si="37"/>
        <v>1.1070640144913574E-3</v>
      </c>
      <c r="Q104" s="17">
        <f t="shared" ca="1" si="38"/>
        <v>8.0995540302553071E-4</v>
      </c>
      <c r="R104" s="17">
        <f t="shared" ca="1" si="39"/>
        <v>2.7465565356710187E-3</v>
      </c>
      <c r="S104" s="17">
        <f t="shared" ca="1" si="41"/>
        <v>4.0829839509370913E-11</v>
      </c>
      <c r="T104" s="19">
        <f t="shared" ca="1" si="40"/>
        <v>44362</v>
      </c>
      <c r="U104" s="18">
        <f t="shared" ca="1" si="42"/>
        <v>2.0081847084846473E-2</v>
      </c>
      <c r="V104" s="18">
        <f t="shared" ca="1" si="49"/>
        <v>1.7525504581165842E-2</v>
      </c>
      <c r="W104" s="18">
        <f t="shared" ca="1" si="50"/>
        <v>2.1166534505465354E-2</v>
      </c>
      <c r="X104" s="18">
        <f t="shared" ca="1" si="51"/>
        <v>1.9101858849525803E-2</v>
      </c>
      <c r="Y104" s="18">
        <f t="shared" ca="1" si="52"/>
        <v>2.0881154788897197E-2</v>
      </c>
      <c r="Z104" s="18">
        <f t="shared" ca="1" si="43"/>
        <v>2.0505725108756194E-2</v>
      </c>
      <c r="AA104" s="18">
        <f t="shared" ca="1" si="44"/>
        <v>2.0081847085254772E-2</v>
      </c>
      <c r="AB104" s="19">
        <f t="shared" ca="1" si="53"/>
        <v>45076</v>
      </c>
      <c r="AC104" s="3">
        <f ca="1">_xll.HLV5r3.Financial.Cache.GetValue(IRCurve1, AB104)</f>
        <v>0.92411897227109774</v>
      </c>
      <c r="AD104" s="17">
        <f t="shared" ca="1" si="46"/>
        <v>2.5232924790024511E-2</v>
      </c>
      <c r="AE104" s="17">
        <f t="shared" ca="1" si="47"/>
        <v>2.0184527798877496E-2</v>
      </c>
    </row>
    <row r="105" spans="1:31">
      <c r="A105" s="15">
        <f t="shared" ca="1" si="48"/>
        <v>44369</v>
      </c>
      <c r="B105" s="14">
        <f t="shared" ca="1" si="30"/>
        <v>2.1367149513229409E-2</v>
      </c>
      <c r="C105" s="14">
        <f t="shared" ca="1" si="31"/>
        <v>1.8583017358622507E-2</v>
      </c>
      <c r="D105" s="14">
        <f t="shared" ca="1" si="32"/>
        <v>2.2475333652540494E-2</v>
      </c>
      <c r="E105" s="14">
        <f t="shared" ca="1" si="33"/>
        <v>2.0559782308129698E-2</v>
      </c>
      <c r="F105" s="14">
        <f t="shared" ca="1" si="34"/>
        <v>2.3346000472816986E-2</v>
      </c>
      <c r="G105" s="14">
        <f t="shared" ca="1" si="35"/>
        <v>2.1335360467551707E-2</v>
      </c>
      <c r="H105" s="14">
        <f t="shared" ca="1" si="36"/>
        <v>2.1367149518022717E-2</v>
      </c>
      <c r="I105" s="3">
        <f ca="1"/>
        <v>0.96110796929685405</v>
      </c>
      <c r="J105" s="3">
        <f ca="1"/>
        <v>0.96597350427461148</v>
      </c>
      <c r="K105" s="3">
        <f ca="1"/>
        <v>0.95905087595155547</v>
      </c>
      <c r="L105" s="3">
        <f ca="1"/>
        <v>0.96297029597556205</v>
      </c>
      <c r="M105" s="3">
        <f ca="1"/>
        <v>0.95959166708868304</v>
      </c>
      <c r="N105" s="3">
        <f ca="1"/>
        <v>0.96030356631096903</v>
      </c>
      <c r="O105" s="3">
        <f ca="1"/>
        <v>0.96110796929607889</v>
      </c>
      <c r="P105" s="17">
        <f t="shared" ca="1" si="37"/>
        <v>1.1081841393110851E-3</v>
      </c>
      <c r="Q105" s="17">
        <f t="shared" ca="1" si="38"/>
        <v>8.0736720509971133E-4</v>
      </c>
      <c r="R105" s="17">
        <f t="shared" ca="1" si="39"/>
        <v>2.7841321546069019E-3</v>
      </c>
      <c r="S105" s="17">
        <f t="shared" ca="1" si="41"/>
        <v>4.5251649649635795E-11</v>
      </c>
      <c r="T105" s="19">
        <f t="shared" ca="1" si="40"/>
        <v>44369</v>
      </c>
      <c r="U105" s="18">
        <f t="shared" ca="1" si="42"/>
        <v>2.010256518677522E-2</v>
      </c>
      <c r="V105" s="18">
        <f t="shared" ca="1" si="49"/>
        <v>1.7542001222726391E-2</v>
      </c>
      <c r="W105" s="18">
        <f t="shared" ca="1" si="50"/>
        <v>2.1188397089327994E-2</v>
      </c>
      <c r="X105" s="18">
        <f t="shared" ca="1" si="51"/>
        <v>1.9123521291664489E-2</v>
      </c>
      <c r="Y105" s="18">
        <f t="shared" ca="1" si="52"/>
        <v>2.091436268866129E-2</v>
      </c>
      <c r="Z105" s="18">
        <f t="shared" ca="1" si="43"/>
        <v>2.0522228164981459E-2</v>
      </c>
      <c r="AA105" s="18">
        <f t="shared" ca="1" si="44"/>
        <v>2.0102565187227736E-2</v>
      </c>
      <c r="AB105" s="19">
        <f t="shared" ca="1" si="53"/>
        <v>45090</v>
      </c>
      <c r="AC105" s="3">
        <f ca="1">_xll.HLV5r3.Financial.Cache.GetValue(IRCurve1, AB105)</f>
        <v>0.92322543941335156</v>
      </c>
      <c r="AD105" s="17">
        <f t="shared" ca="1" si="46"/>
        <v>2.5232924790024511E-2</v>
      </c>
      <c r="AE105" s="17">
        <f t="shared" ca="1" si="47"/>
        <v>2.0233590601176427E-2</v>
      </c>
    </row>
    <row r="106" spans="1:31">
      <c r="A106" s="15">
        <f t="shared" ca="1" si="48"/>
        <v>44376</v>
      </c>
      <c r="B106" s="14">
        <f t="shared" ca="1" si="30"/>
        <v>2.1397819227356809E-2</v>
      </c>
      <c r="C106" s="14">
        <f t="shared" ca="1" si="31"/>
        <v>1.8800100779289206E-2</v>
      </c>
      <c r="D106" s="14">
        <f t="shared" ca="1" si="32"/>
        <v>2.2437185161378527E-2</v>
      </c>
      <c r="E106" s="14">
        <f t="shared" ca="1" si="33"/>
        <v>2.0587669489475133E-2</v>
      </c>
      <c r="F106" s="14">
        <f t="shared" ca="1" si="34"/>
        <v>2.3398752365090023E-2</v>
      </c>
      <c r="G106" s="14">
        <f t="shared" ca="1" si="35"/>
        <v>2.1362381310930694E-2</v>
      </c>
      <c r="H106" s="14">
        <f t="shared" ca="1" si="36"/>
        <v>2.1397819232132749E-2</v>
      </c>
      <c r="I106" s="3">
        <f ca="1"/>
        <v>0.96069818834728526</v>
      </c>
      <c r="J106" s="3">
        <f ca="1"/>
        <v>0.96561711764033653</v>
      </c>
      <c r="K106" s="3">
        <f ca="1"/>
        <v>0.95861984215547935</v>
      </c>
      <c r="L106" s="3">
        <f ca="1"/>
        <v>0.96257599878061162</v>
      </c>
      <c r="M106" s="3">
        <f ca="1"/>
        <v>0.959143935572766</v>
      </c>
      <c r="N106" s="3">
        <f ca="1"/>
        <v>0.95989439501433105</v>
      </c>
      <c r="O106" s="3">
        <f ca="1"/>
        <v>0.96069818834641818</v>
      </c>
      <c r="P106" s="17">
        <f t="shared" ca="1" si="37"/>
        <v>1.039365934021718E-3</v>
      </c>
      <c r="Q106" s="17">
        <f t="shared" ca="1" si="38"/>
        <v>8.1014973788167549E-4</v>
      </c>
      <c r="R106" s="17">
        <f t="shared" ca="1" si="39"/>
        <v>2.5977184480676027E-3</v>
      </c>
      <c r="S106" s="17">
        <f t="shared" ca="1" si="41"/>
        <v>4.957666221994117E-11</v>
      </c>
      <c r="T106" s="19">
        <f t="shared" ca="1" si="40"/>
        <v>44376</v>
      </c>
      <c r="U106" s="18">
        <f t="shared" ca="1" si="42"/>
        <v>2.0123283181395522E-2</v>
      </c>
      <c r="V106" s="18">
        <f t="shared" ca="1" si="49"/>
        <v>1.7560393160672184E-2</v>
      </c>
      <c r="W106" s="18">
        <f t="shared" ca="1" si="50"/>
        <v>2.1209564470931124E-2</v>
      </c>
      <c r="X106" s="18">
        <f t="shared" ca="1" si="51"/>
        <v>1.9145130473619255E-2</v>
      </c>
      <c r="Y106" s="18">
        <f t="shared" ca="1" si="52"/>
        <v>2.0947570312736561E-2</v>
      </c>
      <c r="Z106" s="18">
        <f t="shared" ca="1" si="43"/>
        <v>2.0538775318836487E-2</v>
      </c>
      <c r="AA106" s="18">
        <f t="shared" ca="1" si="44"/>
        <v>2.0123283181891289E-2</v>
      </c>
      <c r="AB106" s="19">
        <f t="shared" ca="1" si="53"/>
        <v>45104</v>
      </c>
      <c r="AC106" s="3">
        <f ca="1">_xll.HLV5r3.Financial.Cache.GetValue(IRCurve1, AB106)</f>
        <v>0.92233277051467544</v>
      </c>
      <c r="AD106" s="17">
        <f t="shared" ca="1" si="46"/>
        <v>2.5232924790024511E-2</v>
      </c>
      <c r="AE106" s="17">
        <f t="shared" ca="1" si="47"/>
        <v>2.0281709888046524E-2</v>
      </c>
    </row>
    <row r="107" spans="1:31">
      <c r="A107" s="15">
        <f t="shared" ca="1" si="48"/>
        <v>44383</v>
      </c>
      <c r="B107" s="14">
        <f t="shared" ca="1" si="30"/>
        <v>2.1428441539853332E-2</v>
      </c>
      <c r="C107" s="14">
        <f t="shared" ca="1" si="31"/>
        <v>2.0136195110113504E-2</v>
      </c>
      <c r="D107" s="14">
        <f t="shared" ca="1" si="32"/>
        <v>2.2044241125228785E-2</v>
      </c>
      <c r="E107" s="14">
        <f t="shared" ca="1" si="33"/>
        <v>2.0588267269029483E-2</v>
      </c>
      <c r="F107" s="14">
        <f t="shared" ca="1" si="34"/>
        <v>2.007677427184654E-2</v>
      </c>
      <c r="G107" s="14">
        <f t="shared" ca="1" si="35"/>
        <v>2.141193636631503E-2</v>
      </c>
      <c r="H107" s="14">
        <f t="shared" ca="1" si="36"/>
        <v>2.1428441544802945E-2</v>
      </c>
      <c r="I107" s="3">
        <f ca="1"/>
        <v>0.96028781921141815</v>
      </c>
      <c r="J107" s="3">
        <f ca="1"/>
        <v>0.96525656776237756</v>
      </c>
      <c r="K107" s="3">
        <f ca="1"/>
        <v>0.95818953997430223</v>
      </c>
      <c r="L107" s="3">
        <f ca="1"/>
        <v>0.96218116676300525</v>
      </c>
      <c r="M107" s="3">
        <f ca="1"/>
        <v>0.95869519237672318</v>
      </c>
      <c r="N107" s="3">
        <f ca="1"/>
        <v>0.95948470550973786</v>
      </c>
      <c r="O107" s="3">
        <f ca="1"/>
        <v>0.96028781921045947</v>
      </c>
      <c r="P107" s="17">
        <f t="shared" ca="1" si="37"/>
        <v>6.1579958537545318E-4</v>
      </c>
      <c r="Q107" s="17">
        <f t="shared" ca="1" si="38"/>
        <v>8.4017427082384855E-4</v>
      </c>
      <c r="R107" s="17">
        <f t="shared" ca="1" si="39"/>
        <v>1.2922464297398274E-3</v>
      </c>
      <c r="S107" s="17">
        <f t="shared" ca="1" si="41"/>
        <v>5.3994309023863707E-11</v>
      </c>
      <c r="T107" s="19">
        <f t="shared" ca="1" si="40"/>
        <v>44383</v>
      </c>
      <c r="U107" s="18">
        <f t="shared" ca="1" si="42"/>
        <v>2.0144001068706618E-2</v>
      </c>
      <c r="V107" s="18">
        <f t="shared" ca="1" si="49"/>
        <v>1.7591570122632596E-2</v>
      </c>
      <c r="W107" s="18">
        <f t="shared" ca="1" si="50"/>
        <v>2.1226561175519059E-2</v>
      </c>
      <c r="X107" s="18">
        <f t="shared" ca="1" si="51"/>
        <v>1.9166420631011951E-2</v>
      </c>
      <c r="Y107" s="18">
        <f t="shared" ca="1" si="52"/>
        <v>2.0947555277047641E-2</v>
      </c>
      <c r="Z107" s="18">
        <f t="shared" ca="1" si="43"/>
        <v>2.0555587397431498E-2</v>
      </c>
      <c r="AA107" s="18">
        <f t="shared" ca="1" si="44"/>
        <v>2.0144001069246562E-2</v>
      </c>
      <c r="AB107" s="19">
        <f t="shared" ca="1" si="53"/>
        <v>45118</v>
      </c>
      <c r="AC107" s="3">
        <f ca="1">_xll.HLV5r3.Financial.Cache.GetValue(IRCurve1, AB107)</f>
        <v>0.92144096473970527</v>
      </c>
      <c r="AD107" s="17">
        <f t="shared" ca="1" si="46"/>
        <v>2.5232924790024511E-2</v>
      </c>
      <c r="AE107" s="17">
        <f t="shared" ca="1" si="47"/>
        <v>2.0328912617071464E-2</v>
      </c>
    </row>
    <row r="108" spans="1:31">
      <c r="A108" s="15">
        <f t="shared" ca="1" si="48"/>
        <v>44390</v>
      </c>
      <c r="B108" s="14">
        <f t="shared" ca="1" si="30"/>
        <v>2.1459016398698849E-2</v>
      </c>
      <c r="C108" s="14">
        <f t="shared" ca="1" si="31"/>
        <v>2.0128139151407907E-2</v>
      </c>
      <c r="D108" s="14">
        <f t="shared" ca="1" si="32"/>
        <v>2.2067047296180285E-2</v>
      </c>
      <c r="E108" s="14">
        <f t="shared" ca="1" si="33"/>
        <v>2.0620743910844039E-2</v>
      </c>
      <c r="F108" s="14">
        <f t="shared" ca="1" si="34"/>
        <v>2.0068682171732983E-2</v>
      </c>
      <c r="G108" s="14">
        <f t="shared" ca="1" si="35"/>
        <v>2.1434999491489509E-2</v>
      </c>
      <c r="H108" s="14">
        <f t="shared" ca="1" si="36"/>
        <v>2.1459016403729509E-2</v>
      </c>
      <c r="I108" s="3">
        <f ca="1"/>
        <v>0.95987686279832507</v>
      </c>
      <c r="J108" s="3">
        <f ca="1"/>
        <v>0.96487039415752607</v>
      </c>
      <c r="K108" s="3">
        <f ca="1"/>
        <v>0.95776677370614716</v>
      </c>
      <c r="L108" s="3">
        <f ca="1"/>
        <v>0.96178632328113345</v>
      </c>
      <c r="M108" s="3">
        <f ca="1"/>
        <v>0.95831015834959188</v>
      </c>
      <c r="N108" s="3">
        <f ca="1"/>
        <v>0.95907406563421949</v>
      </c>
      <c r="O108" s="3">
        <f ca="1"/>
        <v>0.95987686279727147</v>
      </c>
      <c r="P108" s="17">
        <f t="shared" ca="1" si="37"/>
        <v>6.0803089748143538E-4</v>
      </c>
      <c r="Q108" s="17">
        <f t="shared" ca="1" si="38"/>
        <v>8.3827248785480965E-4</v>
      </c>
      <c r="R108" s="17">
        <f t="shared" ca="1" si="39"/>
        <v>1.3308772472909423E-3</v>
      </c>
      <c r="S108" s="17">
        <f t="shared" ca="1" si="41"/>
        <v>5.841299666187183E-11</v>
      </c>
      <c r="T108" s="19">
        <f t="shared" ca="1" si="40"/>
        <v>44390</v>
      </c>
      <c r="U108" s="18">
        <f t="shared" ca="1" si="42"/>
        <v>2.0164718848710537E-2</v>
      </c>
      <c r="V108" s="18">
        <f t="shared" ca="1" si="49"/>
        <v>1.7622164337640508E-2</v>
      </c>
      <c r="W108" s="18">
        <f t="shared" ca="1" si="50"/>
        <v>2.124355777279982E-2</v>
      </c>
      <c r="X108" s="18">
        <f t="shared" ca="1" si="51"/>
        <v>1.9187710681097578E-2</v>
      </c>
      <c r="Y108" s="18">
        <f t="shared" ca="1" si="52"/>
        <v>2.0947540241359495E-2</v>
      </c>
      <c r="Z108" s="18">
        <f t="shared" ca="1" si="43"/>
        <v>2.0572399405365295E-2</v>
      </c>
      <c r="AA108" s="18">
        <f t="shared" ca="1" si="44"/>
        <v>2.0164718849294667E-2</v>
      </c>
      <c r="AB108" s="19">
        <f t="shared" ca="1" si="53"/>
        <v>45132</v>
      </c>
      <c r="AC108" s="3">
        <f ca="1">_xll.HLV5r3.Financial.Cache.GetValue(IRCurve1, AB108)</f>
        <v>0.92055002125388452</v>
      </c>
      <c r="AD108" s="17">
        <f t="shared" ca="1" si="46"/>
        <v>2.5232924790024511E-2</v>
      </c>
      <c r="AE108" s="17">
        <f t="shared" ca="1" si="47"/>
        <v>2.0375224728567655E-2</v>
      </c>
    </row>
    <row r="109" spans="1:31">
      <c r="A109" s="15">
        <f t="shared" ca="1" si="48"/>
        <v>44397</v>
      </c>
      <c r="B109" s="14">
        <f t="shared" ca="1" si="30"/>
        <v>2.1489543751682185E-2</v>
      </c>
      <c r="C109" s="14">
        <f t="shared" ca="1" si="31"/>
        <v>2.0120086415669758E-2</v>
      </c>
      <c r="D109" s="14">
        <f t="shared" ca="1" si="32"/>
        <v>2.2089814325755217E-2</v>
      </c>
      <c r="E109" s="14">
        <f t="shared" ca="1" si="33"/>
        <v>2.0653173227535411E-2</v>
      </c>
      <c r="F109" s="14">
        <f t="shared" ca="1" si="34"/>
        <v>2.0060593344557693E-2</v>
      </c>
      <c r="G109" s="14">
        <f t="shared" ca="1" si="35"/>
        <v>2.1458024895658227E-2</v>
      </c>
      <c r="H109" s="14">
        <f t="shared" ca="1" si="36"/>
        <v>2.1489543756793888E-2</v>
      </c>
      <c r="I109" s="3">
        <f ca="1"/>
        <v>0.95946532001807605</v>
      </c>
      <c r="J109" s="3">
        <f ca="1"/>
        <v>0.96448437505051277</v>
      </c>
      <c r="K109" s="3">
        <f ca="1"/>
        <v>0.9573435700593711</v>
      </c>
      <c r="L109" s="3">
        <f ca="1"/>
        <v>0.96139085695955562</v>
      </c>
      <c r="M109" s="3">
        <f ca="1"/>
        <v>0.95792527951342166</v>
      </c>
      <c r="N109" s="3">
        <f ca="1"/>
        <v>0.95866298345219092</v>
      </c>
      <c r="O109" s="3">
        <f ca="1"/>
        <v>0.95946532001692597</v>
      </c>
      <c r="P109" s="17">
        <f t="shared" ca="1" si="37"/>
        <v>6.0027057407303214E-4</v>
      </c>
      <c r="Q109" s="17">
        <f t="shared" ca="1" si="38"/>
        <v>8.3637052414677407E-4</v>
      </c>
      <c r="R109" s="17">
        <f t="shared" ca="1" si="39"/>
        <v>1.3694573360124272E-3</v>
      </c>
      <c r="S109" s="17">
        <f t="shared" ca="1" si="41"/>
        <v>6.2832031244575148E-11</v>
      </c>
      <c r="T109" s="19">
        <f t="shared" ca="1" si="40"/>
        <v>44397</v>
      </c>
      <c r="U109" s="18">
        <f t="shared" ca="1" si="42"/>
        <v>2.0185436521408463E-2</v>
      </c>
      <c r="V109" s="18">
        <f t="shared" ca="1" si="49"/>
        <v>1.7652191993111195E-2</v>
      </c>
      <c r="W109" s="18">
        <f t="shared" ca="1" si="50"/>
        <v>2.1260554262774508E-2</v>
      </c>
      <c r="X109" s="18">
        <f t="shared" ca="1" si="51"/>
        <v>1.9209000623877082E-2</v>
      </c>
      <c r="Y109" s="18">
        <f t="shared" ca="1" si="52"/>
        <v>2.094752520567042E-2</v>
      </c>
      <c r="Z109" s="18">
        <f t="shared" ca="1" si="43"/>
        <v>2.0589211342637616E-2</v>
      </c>
      <c r="AA109" s="18">
        <f t="shared" ca="1" si="44"/>
        <v>2.0185436522036783E-2</v>
      </c>
      <c r="AB109" s="19">
        <f t="shared" ca="1" si="53"/>
        <v>45146</v>
      </c>
      <c r="AC109" s="3">
        <f ca="1">_xll.HLV5r3.Financial.Cache.GetValue(IRCurve1, AB109)</f>
        <v>0.9196599392234639</v>
      </c>
      <c r="AD109" s="17">
        <f t="shared" ca="1" si="46"/>
        <v>2.5232924790024511E-2</v>
      </c>
      <c r="AE109" s="17">
        <f t="shared" ca="1" si="47"/>
        <v>2.0420671193119987E-2</v>
      </c>
    </row>
    <row r="110" spans="1:31">
      <c r="A110" s="15">
        <f t="shared" ca="1" si="48"/>
        <v>44404</v>
      </c>
      <c r="B110" s="14">
        <f t="shared" ca="1" si="30"/>
        <v>2.1520023546927929E-2</v>
      </c>
      <c r="C110" s="14">
        <f t="shared" ca="1" si="31"/>
        <v>2.0112036901619685E-2</v>
      </c>
      <c r="D110" s="14">
        <f t="shared" ca="1" si="32"/>
        <v>2.2112542187271989E-2</v>
      </c>
      <c r="E110" s="14">
        <f t="shared" ca="1" si="33"/>
        <v>2.0685555159685096E-2</v>
      </c>
      <c r="F110" s="14">
        <f t="shared" ca="1" si="34"/>
        <v>2.0052507789342328E-2</v>
      </c>
      <c r="G110" s="14">
        <f t="shared" ca="1" si="35"/>
        <v>2.1481012551016514E-2</v>
      </c>
      <c r="H110" s="14">
        <f t="shared" ca="1" si="36"/>
        <v>2.1520023552028058E-2</v>
      </c>
      <c r="I110" s="3">
        <f ca="1"/>
        <v>0.95905319178174242</v>
      </c>
      <c r="J110" s="3">
        <f ca="1"/>
        <v>0.96409851037952732</v>
      </c>
      <c r="K110" s="3">
        <f ca="1"/>
        <v>0.95691992978463059</v>
      </c>
      <c r="L110" s="3">
        <f ca="1"/>
        <v>0.96099476870587686</v>
      </c>
      <c r="M110" s="3">
        <f ca="1"/>
        <v>0.95754055580544384</v>
      </c>
      <c r="N110" s="3">
        <f ca="1"/>
        <v>0.95825145968706871</v>
      </c>
      <c r="O110" s="3">
        <f ca="1"/>
        <v>0.95905319178049431</v>
      </c>
      <c r="P110" s="17">
        <f t="shared" ca="1" si="37"/>
        <v>5.9251864034405924E-4</v>
      </c>
      <c r="Q110" s="17">
        <f t="shared" ca="1" si="38"/>
        <v>8.3446838724283295E-4</v>
      </c>
      <c r="R110" s="17">
        <f t="shared" ca="1" si="39"/>
        <v>1.4079866453082443E-3</v>
      </c>
      <c r="S110" s="17">
        <f t="shared" ca="1" si="41"/>
        <v>6.716328881939404E-11</v>
      </c>
      <c r="T110" s="19">
        <f t="shared" ca="1" si="40"/>
        <v>44404</v>
      </c>
      <c r="U110" s="18">
        <f t="shared" ca="1" si="42"/>
        <v>2.0206154086802295E-2</v>
      </c>
      <c r="V110" s="18">
        <f t="shared" ca="1" si="49"/>
        <v>1.7681668682426422E-2</v>
      </c>
      <c r="W110" s="18">
        <f t="shared" ca="1" si="50"/>
        <v>2.1277550645445165E-2</v>
      </c>
      <c r="X110" s="18">
        <f t="shared" ca="1" si="51"/>
        <v>1.9230290459352605E-2</v>
      </c>
      <c r="Y110" s="18">
        <f t="shared" ca="1" si="52"/>
        <v>2.0947510169982135E-2</v>
      </c>
      <c r="Z110" s="18">
        <f t="shared" ca="1" si="43"/>
        <v>2.0606023209250861E-2</v>
      </c>
      <c r="AA110" s="18">
        <f t="shared" ca="1" si="44"/>
        <v>2.0206154087473928E-2</v>
      </c>
      <c r="AB110" s="19">
        <f t="shared" ca="1" si="53"/>
        <v>45160</v>
      </c>
      <c r="AC110" s="3">
        <f ca="1">_xll.HLV5r3.Financial.Cache.GetValue(IRCurve1, AB110)</f>
        <v>0.91877071781550013</v>
      </c>
      <c r="AD110" s="17">
        <f t="shared" ca="1" si="46"/>
        <v>2.5232924790018724E-2</v>
      </c>
      <c r="AE110" s="17">
        <f t="shared" ca="1" si="47"/>
        <v>2.0465276056476883E-2</v>
      </c>
    </row>
    <row r="111" spans="1:31">
      <c r="A111" s="15">
        <f t="shared" ca="1" si="48"/>
        <v>44411</v>
      </c>
      <c r="B111" s="14">
        <f t="shared" ca="1" si="30"/>
        <v>2.1550455732398586E-2</v>
      </c>
      <c r="C111" s="14">
        <f t="shared" ca="1" si="31"/>
        <v>2.0103990607978312E-2</v>
      </c>
      <c r="D111" s="14">
        <f t="shared" ca="1" si="32"/>
        <v>2.213523085378271E-2</v>
      </c>
      <c r="E111" s="14">
        <f t="shared" ca="1" si="33"/>
        <v>2.0717889647625665E-2</v>
      </c>
      <c r="F111" s="14">
        <f t="shared" ca="1" si="34"/>
        <v>2.0044425504408072E-2</v>
      </c>
      <c r="G111" s="14">
        <f t="shared" ca="1" si="35"/>
        <v>2.1503962429302383E-2</v>
      </c>
      <c r="H111" s="14">
        <f t="shared" ca="1" si="36"/>
        <v>2.1550455737666594E-2</v>
      </c>
      <c r="I111" s="3">
        <f ca="1"/>
        <v>0.95864047900139038</v>
      </c>
      <c r="J111" s="3">
        <f ca="1"/>
        <v>0.96371280008278393</v>
      </c>
      <c r="K111" s="3">
        <f ca="1"/>
        <v>0.95649585363309386</v>
      </c>
      <c r="L111" s="3">
        <f ca="1"/>
        <v>0.9605980594288418</v>
      </c>
      <c r="M111" s="3">
        <f ca="1"/>
        <v>0.95715598716290851</v>
      </c>
      <c r="N111" s="3">
        <f ca="1"/>
        <v>0.95783949506280264</v>
      </c>
      <c r="O111" s="3">
        <f ca="1"/>
        <v>0.95864047900004445</v>
      </c>
      <c r="P111" s="17">
        <f t="shared" ca="1" si="37"/>
        <v>5.8477512138412416E-4</v>
      </c>
      <c r="Q111" s="17">
        <f t="shared" ca="1" si="38"/>
        <v>8.3256608477292118E-4</v>
      </c>
      <c r="R111" s="17">
        <f t="shared" ca="1" si="39"/>
        <v>1.4464651244202736E-3</v>
      </c>
      <c r="S111" s="17">
        <f t="shared" ca="1" si="41"/>
        <v>7.1578853955145405E-11</v>
      </c>
      <c r="T111" s="19">
        <f t="shared" ca="1" si="40"/>
        <v>44411</v>
      </c>
      <c r="U111" s="18">
        <f t="shared" ca="1" si="42"/>
        <v>2.0226871544891441E-2</v>
      </c>
      <c r="V111" s="18">
        <f t="shared" ca="1" si="49"/>
        <v>1.7710609431936E-2</v>
      </c>
      <c r="W111" s="18">
        <f t="shared" ca="1" si="50"/>
        <v>2.129454692081114E-2</v>
      </c>
      <c r="X111" s="18">
        <f t="shared" ca="1" si="51"/>
        <v>1.9251580187523352E-2</v>
      </c>
      <c r="Y111" s="18">
        <f t="shared" ca="1" si="52"/>
        <v>2.0947495134292969E-2</v>
      </c>
      <c r="Z111" s="18">
        <f t="shared" ca="1" si="43"/>
        <v>2.06228350052046E-2</v>
      </c>
      <c r="AA111" s="18">
        <f t="shared" ca="1" si="44"/>
        <v>2.022687154560723E-2</v>
      </c>
      <c r="AB111" s="19">
        <f t="shared" ca="1" si="53"/>
        <v>45174</v>
      </c>
      <c r="AC111" s="3">
        <f ca="1">_xll.HLV5r3.Financial.Cache.GetValue(IRCurve1, AB111)</f>
        <v>0.91788235619785508</v>
      </c>
      <c r="AD111" s="17">
        <f t="shared" ca="1" si="46"/>
        <v>2.5232924790024511E-2</v>
      </c>
      <c r="AE111" s="17">
        <f t="shared" ca="1" si="47"/>
        <v>2.0509062481974052E-2</v>
      </c>
    </row>
    <row r="112" spans="1:31">
      <c r="A112" s="15">
        <f t="shared" ca="1" si="48"/>
        <v>44418</v>
      </c>
      <c r="B112" s="14">
        <f t="shared" ca="1" si="30"/>
        <v>2.1580840256757123E-2</v>
      </c>
      <c r="C112" s="14">
        <f t="shared" ca="1" si="31"/>
        <v>2.0095947533431531E-2</v>
      </c>
      <c r="D112" s="14">
        <f t="shared" ca="1" si="32"/>
        <v>2.2157880299005228E-2</v>
      </c>
      <c r="E112" s="14">
        <f t="shared" ca="1" si="33"/>
        <v>2.0750176632476993E-2</v>
      </c>
      <c r="F112" s="14">
        <f t="shared" ca="1" si="34"/>
        <v>2.0036346488683958E-2</v>
      </c>
      <c r="G112" s="14">
        <f t="shared" ca="1" si="35"/>
        <v>2.1526874502780631E-2</v>
      </c>
      <c r="H112" s="14">
        <f t="shared" ca="1" si="36"/>
        <v>2.1580840262111965E-2</v>
      </c>
      <c r="I112" s="3">
        <f ca="1"/>
        <v>0.9582271825900841</v>
      </c>
      <c r="J112" s="3">
        <f ca="1"/>
        <v>0.96332724409852133</v>
      </c>
      <c r="K112" s="3">
        <f ca="1"/>
        <v>0.95607134235644597</v>
      </c>
      <c r="L112" s="3">
        <f ca="1"/>
        <v>0.96020073003833939</v>
      </c>
      <c r="M112" s="3">
        <f ca="1"/>
        <v>0.95677157352309794</v>
      </c>
      <c r="N112" s="3">
        <f ca="1"/>
        <v>0.95742709030388451</v>
      </c>
      <c r="O112" s="3">
        <f ca="1"/>
        <v>0.95822718258863715</v>
      </c>
      <c r="P112" s="17">
        <f t="shared" ca="1" si="37"/>
        <v>5.7704004224810521E-4</v>
      </c>
      <c r="Q112" s="17">
        <f t="shared" ca="1" si="38"/>
        <v>8.3066362428012991E-4</v>
      </c>
      <c r="R112" s="17">
        <f t="shared" ca="1" si="39"/>
        <v>1.4848927233255919E-3</v>
      </c>
      <c r="S112" s="17">
        <f t="shared" ca="1" si="41"/>
        <v>7.6002051874191068E-11</v>
      </c>
      <c r="T112" s="19">
        <f t="shared" ca="1" si="40"/>
        <v>44418</v>
      </c>
      <c r="U112" s="18">
        <f t="shared" ca="1" si="42"/>
        <v>2.0247588895677855E-2</v>
      </c>
      <c r="V112" s="18">
        <f t="shared" ca="1" si="49"/>
        <v>1.7739028726499392E-2</v>
      </c>
      <c r="W112" s="18">
        <f t="shared" ca="1" si="50"/>
        <v>2.1311543088874375E-2</v>
      </c>
      <c r="X112" s="18">
        <f t="shared" ca="1" si="51"/>
        <v>1.9272869808391446E-2</v>
      </c>
      <c r="Y112" s="18">
        <f t="shared" ca="1" si="52"/>
        <v>2.0947480098603709E-2</v>
      </c>
      <c r="Z112" s="18">
        <f t="shared" ca="1" si="43"/>
        <v>2.0639646730499599E-2</v>
      </c>
      <c r="AA112" s="18">
        <f t="shared" ca="1" si="44"/>
        <v>2.0247588896437876E-2</v>
      </c>
      <c r="AB112" s="19">
        <f t="shared" ca="1" si="53"/>
        <v>45188</v>
      </c>
      <c r="AC112" s="3">
        <f ca="1">_xll.HLV5r3.Financial.Cache.GetValue(IRCurve1, AB112)</f>
        <v>0.91699485353919563</v>
      </c>
      <c r="AD112" s="17">
        <f t="shared" ca="1" si="46"/>
        <v>2.5232924790024511E-2</v>
      </c>
      <c r="AE112" s="17">
        <f t="shared" ca="1" si="47"/>
        <v>2.0552052790643979E-2</v>
      </c>
    </row>
    <row r="113" spans="1:31">
      <c r="A113" s="15">
        <f t="shared" ca="1" si="48"/>
        <v>44425</v>
      </c>
      <c r="B113" s="14">
        <f t="shared" ca="1" si="30"/>
        <v>2.1611177068492835E-2</v>
      </c>
      <c r="C113" s="14">
        <f t="shared" ca="1" si="31"/>
        <v>2.008790767671734E-2</v>
      </c>
      <c r="D113" s="14">
        <f t="shared" ca="1" si="32"/>
        <v>2.2180490496420045E-2</v>
      </c>
      <c r="E113" s="14">
        <f t="shared" ca="1" si="33"/>
        <v>2.0782416055121607E-2</v>
      </c>
      <c r="F113" s="14">
        <f t="shared" ca="1" si="34"/>
        <v>2.0028270740855874E-2</v>
      </c>
      <c r="G113" s="14">
        <f t="shared" ca="1" si="35"/>
        <v>2.1549748743663968E-2</v>
      </c>
      <c r="H113" s="14">
        <f t="shared" ca="1" si="36"/>
        <v>2.1611177073917149E-2</v>
      </c>
      <c r="I113" s="3">
        <f ca="1"/>
        <v>0.95781330346187232</v>
      </c>
      <c r="J113" s="3">
        <f ca="1"/>
        <v>0.96294184236500346</v>
      </c>
      <c r="K113" s="3">
        <f ca="1"/>
        <v>0.95564639670687601</v>
      </c>
      <c r="L113" s="3">
        <f ca="1"/>
        <v>0.95980278144538778</v>
      </c>
      <c r="M113" s="3">
        <f ca="1"/>
        <v>0.95638731482331496</v>
      </c>
      <c r="N113" s="3">
        <f ca="1"/>
        <v>0.95701424613533803</v>
      </c>
      <c r="O113" s="3">
        <f ca="1"/>
        <v>0.95781330346032267</v>
      </c>
      <c r="P113" s="17">
        <f t="shared" ca="1" si="37"/>
        <v>5.693134279272094E-4</v>
      </c>
      <c r="Q113" s="17">
        <f t="shared" ca="1" si="38"/>
        <v>8.2876101337122851E-4</v>
      </c>
      <c r="R113" s="17">
        <f t="shared" ca="1" si="39"/>
        <v>1.5232693917754947E-3</v>
      </c>
      <c r="S113" s="17">
        <f t="shared" ca="1" si="41"/>
        <v>8.0414147562990479E-11</v>
      </c>
      <c r="T113" s="19">
        <f t="shared" ca="1" si="40"/>
        <v>44425</v>
      </c>
      <c r="U113" s="18">
        <f t="shared" ca="1" si="42"/>
        <v>2.0268306139162702E-2</v>
      </c>
      <c r="V113" s="18">
        <f t="shared" ca="1" si="49"/>
        <v>1.7766940533659913E-2</v>
      </c>
      <c r="W113" s="18">
        <f t="shared" ca="1" si="50"/>
        <v>2.1328539149636016E-2</v>
      </c>
      <c r="X113" s="18">
        <f t="shared" ca="1" si="51"/>
        <v>1.9294159321957893E-2</v>
      </c>
      <c r="Y113" s="18">
        <f t="shared" ca="1" si="52"/>
        <v>2.0947465062915262E-2</v>
      </c>
      <c r="Z113" s="18">
        <f t="shared" ca="1" si="43"/>
        <v>2.0656458385136283E-2</v>
      </c>
      <c r="AA113" s="18">
        <f t="shared" ca="1" si="44"/>
        <v>2.0268306139966843E-2</v>
      </c>
      <c r="AB113" s="19">
        <f t="shared" ca="1" si="53"/>
        <v>45202</v>
      </c>
      <c r="AC113" s="3">
        <f ca="1">_xll.HLV5r3.Financial.Cache.GetValue(IRCurve1, AB113)</f>
        <v>0.91610820900899215</v>
      </c>
      <c r="AD113" s="17">
        <f t="shared" ca="1" si="46"/>
        <v>2.5232924790024511E-2</v>
      </c>
      <c r="AE113" s="17">
        <f t="shared" ca="1" si="47"/>
        <v>2.0594268499157707E-2</v>
      </c>
    </row>
    <row r="114" spans="1:31">
      <c r="A114" s="15">
        <f t="shared" ca="1" si="48"/>
        <v>44432</v>
      </c>
      <c r="B114" s="14">
        <f t="shared" ca="1" si="30"/>
        <v>2.1641466116343957E-2</v>
      </c>
      <c r="C114" s="14">
        <f t="shared" ca="1" si="31"/>
        <v>2.0079871036527419E-2</v>
      </c>
      <c r="D114" s="14">
        <f t="shared" ca="1" si="32"/>
        <v>2.2203061419704486E-2</v>
      </c>
      <c r="E114" s="14">
        <f t="shared" ca="1" si="33"/>
        <v>2.0814607856754645E-2</v>
      </c>
      <c r="F114" s="14">
        <f t="shared" ca="1" si="34"/>
        <v>2.002019825932027E-2</v>
      </c>
      <c r="G114" s="14">
        <f t="shared" ca="1" si="35"/>
        <v>2.157258512434455E-2</v>
      </c>
      <c r="H114" s="14">
        <f t="shared" ca="1" si="36"/>
        <v>2.1641466121855104E-2</v>
      </c>
      <c r="I114" s="3">
        <f ca="1"/>
        <v>0.95739884253179164</v>
      </c>
      <c r="J114" s="3">
        <f ca="1"/>
        <v>0.96255659482051847</v>
      </c>
      <c r="K114" s="3">
        <f ca="1"/>
        <v>0.95522101743708165</v>
      </c>
      <c r="L114" s="3">
        <f ca="1"/>
        <v>0.95940421456213887</v>
      </c>
      <c r="M114" s="3">
        <f ca="1"/>
        <v>0.95600321100088759</v>
      </c>
      <c r="N114" s="3">
        <f ca="1"/>
        <v>0.95660096328271982</v>
      </c>
      <c r="O114" s="3">
        <f ca="1"/>
        <v>0.95739884253013796</v>
      </c>
      <c r="P114" s="17">
        <f t="shared" ca="1" si="37"/>
        <v>5.6159530336052921E-4</v>
      </c>
      <c r="Q114" s="17">
        <f t="shared" ca="1" si="38"/>
        <v>8.2685825958931161E-4</v>
      </c>
      <c r="R114" s="17">
        <f t="shared" ca="1" si="39"/>
        <v>1.5615950798165378E-3</v>
      </c>
      <c r="S114" s="17">
        <f t="shared" ca="1" si="41"/>
        <v>8.4833529090388993E-11</v>
      </c>
      <c r="T114" s="19">
        <f t="shared" ca="1" si="40"/>
        <v>44432</v>
      </c>
      <c r="U114" s="18">
        <f t="shared" ca="1" si="42"/>
        <v>2.0289023275347044E-2</v>
      </c>
      <c r="V114" s="18">
        <f t="shared" ca="1" si="49"/>
        <v>1.7794358326534365E-2</v>
      </c>
      <c r="W114" s="18">
        <f t="shared" ca="1" si="50"/>
        <v>2.1345535103097193E-2</v>
      </c>
      <c r="X114" s="18">
        <f t="shared" ca="1" si="51"/>
        <v>1.9315448728223831E-2</v>
      </c>
      <c r="Y114" s="18">
        <f t="shared" ca="1" si="52"/>
        <v>2.0947450027225908E-2</v>
      </c>
      <c r="Z114" s="18">
        <f t="shared" ca="1" si="43"/>
        <v>2.0673269969115376E-2</v>
      </c>
      <c r="AA114" s="18">
        <f t="shared" ca="1" si="44"/>
        <v>2.0289023276195379E-2</v>
      </c>
      <c r="AB114" s="19">
        <f t="shared" ca="1" si="53"/>
        <v>45216</v>
      </c>
      <c r="AC114" s="3">
        <f ca="1">_xll.HLV5r3.Financial.Cache.GetValue(IRCurve1, AB114)</f>
        <v>0.91522242177751822</v>
      </c>
      <c r="AD114" s="17">
        <f t="shared" ca="1" si="46"/>
        <v>2.5232924790024511E-2</v>
      </c>
      <c r="AE114" s="17">
        <f t="shared" ca="1" si="47"/>
        <v>2.0635730355733687E-2</v>
      </c>
    </row>
    <row r="115" spans="1:31">
      <c r="A115" s="15">
        <f t="shared" ca="1" si="48"/>
        <v>44439</v>
      </c>
      <c r="B115" s="14">
        <f t="shared" ca="1" si="30"/>
        <v>2.1671707349338161E-2</v>
      </c>
      <c r="C115" s="14">
        <f t="shared" ca="1" si="31"/>
        <v>2.0071837611593972E-2</v>
      </c>
      <c r="D115" s="14">
        <f t="shared" ca="1" si="32"/>
        <v>2.2225593042738492E-2</v>
      </c>
      <c r="E115" s="14">
        <f t="shared" ca="1" si="33"/>
        <v>2.0846751978843319E-2</v>
      </c>
      <c r="F115" s="14">
        <f t="shared" ca="1" si="34"/>
        <v>2.001212904311616E-2</v>
      </c>
      <c r="G115" s="14">
        <f t="shared" ca="1" si="35"/>
        <v>2.1595383617278228E-2</v>
      </c>
      <c r="H115" s="14">
        <f t="shared" ca="1" si="36"/>
        <v>2.1671707354826153E-2</v>
      </c>
      <c r="I115" s="3">
        <f ca="1"/>
        <v>0.95698380071586175</v>
      </c>
      <c r="J115" s="3">
        <f ca="1"/>
        <v>0.96217150140337959</v>
      </c>
      <c r="K115" s="3">
        <f ca="1"/>
        <v>0.9547952053002654</v>
      </c>
      <c r="L115" s="3">
        <f ca="1"/>
        <v>0.95900503030187234</v>
      </c>
      <c r="M115" s="3">
        <f ca="1"/>
        <v>0.9556192619931746</v>
      </c>
      <c r="N115" s="3">
        <f ca="1"/>
        <v>0.95618724247211595</v>
      </c>
      <c r="O115" s="3">
        <f ca="1"/>
        <v>0.95698380071410238</v>
      </c>
      <c r="P115" s="17">
        <f t="shared" ca="1" si="37"/>
        <v>5.538856934003307E-4</v>
      </c>
      <c r="Q115" s="17">
        <f t="shared" ca="1" si="38"/>
        <v>8.2495537049484188E-4</v>
      </c>
      <c r="R115" s="17">
        <f t="shared" ca="1" si="39"/>
        <v>1.5998697377441889E-3</v>
      </c>
      <c r="S115" s="17">
        <f t="shared" ca="1" si="41"/>
        <v>8.9158888605389564E-11</v>
      </c>
      <c r="T115" s="19">
        <f t="shared" ca="1" si="40"/>
        <v>44439</v>
      </c>
      <c r="U115" s="18">
        <f t="shared" ca="1" si="42"/>
        <v>2.030974030423292E-2</v>
      </c>
      <c r="V115" s="18">
        <f t="shared" ca="1" si="49"/>
        <v>1.7821295105498781E-2</v>
      </c>
      <c r="W115" s="18">
        <f t="shared" ca="1" si="50"/>
        <v>2.1362530949259845E-2</v>
      </c>
      <c r="X115" s="18">
        <f t="shared" ca="1" si="51"/>
        <v>1.9336738027191391E-2</v>
      </c>
      <c r="Y115" s="18">
        <f t="shared" ca="1" si="52"/>
        <v>2.094743499153736E-2</v>
      </c>
      <c r="Z115" s="18">
        <f t="shared" ca="1" si="43"/>
        <v>2.0690081482437447E-2</v>
      </c>
      <c r="AA115" s="18">
        <f t="shared" ca="1" si="44"/>
        <v>2.0309740305124509E-2</v>
      </c>
      <c r="AB115" s="19">
        <f t="shared" ca="1" si="53"/>
        <v>45230</v>
      </c>
      <c r="AC115" s="3">
        <f ca="1">_xll.HLV5r3.Financial.Cache.GetValue(IRCurve1, AB115)</f>
        <v>0.91433749101584971</v>
      </c>
      <c r="AD115" s="17">
        <f t="shared" ca="1" si="46"/>
        <v>2.5232924790024511E-2</v>
      </c>
      <c r="AE115" s="17">
        <f t="shared" ca="1" si="47"/>
        <v>2.0676458374140165E-2</v>
      </c>
    </row>
    <row r="116" spans="1:31">
      <c r="A116" s="15">
        <f t="shared" ca="1" si="48"/>
        <v>44446</v>
      </c>
      <c r="B116" s="14">
        <f t="shared" ca="1" si="30"/>
        <v>2.1281374827967135E-2</v>
      </c>
      <c r="C116" s="14">
        <f t="shared" ca="1" si="31"/>
        <v>2.0063807400614468E-2</v>
      </c>
      <c r="D116" s="14">
        <f t="shared" ca="1" si="32"/>
        <v>2.1828531297358494E-2</v>
      </c>
      <c r="E116" s="14">
        <f t="shared" ca="1" si="33"/>
        <v>2.0457419615375776E-2</v>
      </c>
      <c r="F116" s="14">
        <f t="shared" ca="1" si="34"/>
        <v>2.0004063090547364E-2</v>
      </c>
      <c r="G116" s="14">
        <f t="shared" ca="1" si="35"/>
        <v>2.1618144195042408E-2</v>
      </c>
      <c r="H116" s="14">
        <f t="shared" ca="1" si="36"/>
        <v>2.1275130442903585E-2</v>
      </c>
      <c r="I116" s="3">
        <f ca="1"/>
        <v>0.95656817893107993</v>
      </c>
      <c r="J116" s="3">
        <f ca="1"/>
        <v>0.96178656205192437</v>
      </c>
      <c r="K116" s="3">
        <f ca="1"/>
        <v>0.95436896105013069</v>
      </c>
      <c r="L116" s="3">
        <f ca="1"/>
        <v>0.95860522957899041</v>
      </c>
      <c r="M116" s="3">
        <f ca="1"/>
        <v>0.95523546773755319</v>
      </c>
      <c r="N116" s="3">
        <f ca="1"/>
        <v>0.95577308443014075</v>
      </c>
      <c r="O116" s="3">
        <f ca="1"/>
        <v>0.95656817892921531</v>
      </c>
      <c r="P116" s="17">
        <f t="shared" ca="1" si="37"/>
        <v>5.4715646939135915E-4</v>
      </c>
      <c r="Q116" s="17">
        <f t="shared" ca="1" si="38"/>
        <v>8.2395521259135893E-4</v>
      </c>
      <c r="R116" s="17">
        <f t="shared" ca="1" si="39"/>
        <v>1.2175674273526664E-3</v>
      </c>
      <c r="S116" s="17">
        <f t="shared" ca="1" si="41"/>
        <v>-5.6787723041323845E-6</v>
      </c>
      <c r="T116" s="19">
        <f t="shared" ca="1" si="40"/>
        <v>44446</v>
      </c>
      <c r="U116" s="18">
        <f t="shared" ca="1" si="42"/>
        <v>2.0326632800919738E-2</v>
      </c>
      <c r="V116" s="18">
        <f t="shared" ca="1" si="49"/>
        <v>1.7847763418742054E-2</v>
      </c>
      <c r="W116" s="18">
        <f t="shared" ca="1" si="50"/>
        <v>2.1375702263223457E-2</v>
      </c>
      <c r="X116" s="18">
        <f t="shared" ca="1" si="51"/>
        <v>1.9354202793959902E-2</v>
      </c>
      <c r="Y116" s="18">
        <f t="shared" ca="1" si="52"/>
        <v>2.0947419955847875E-2</v>
      </c>
      <c r="Z116" s="18">
        <f t="shared" ca="1" si="43"/>
        <v>2.0706892925103065E-2</v>
      </c>
      <c r="AA116" s="18">
        <f t="shared" ca="1" si="44"/>
        <v>2.0326576013196696E-2</v>
      </c>
      <c r="AB116" s="19">
        <f t="shared" ca="1" si="53"/>
        <v>45244</v>
      </c>
      <c r="AC116" s="3">
        <f ca="1">_xll.HLV5r3.Financial.Cache.GetValue(IRCurve1, AB116)</f>
        <v>0.91345341589586382</v>
      </c>
      <c r="AD116" s="17">
        <f t="shared" ca="1" si="46"/>
        <v>2.5232924790024511E-2</v>
      </c>
      <c r="AE116" s="17">
        <f t="shared" ca="1" si="47"/>
        <v>2.0716471865907929E-2</v>
      </c>
    </row>
    <row r="117" spans="1:31">
      <c r="A117" s="15">
        <f t="shared" ca="1" si="48"/>
        <v>44453</v>
      </c>
      <c r="B117" s="14">
        <f t="shared" ca="1" si="30"/>
        <v>2.1134975976950559E-2</v>
      </c>
      <c r="C117" s="14">
        <f t="shared" ca="1" si="31"/>
        <v>2.0055780402309535E-2</v>
      </c>
      <c r="D117" s="14">
        <f t="shared" ca="1" si="32"/>
        <v>2.1674859959792441E-2</v>
      </c>
      <c r="E117" s="14">
        <f t="shared" ca="1" si="33"/>
        <v>2.031252714492195E-2</v>
      </c>
      <c r="F117" s="14">
        <f t="shared" ca="1" si="34"/>
        <v>1.999600040057186E-2</v>
      </c>
      <c r="G117" s="14">
        <f t="shared" ca="1" si="35"/>
        <v>2.1640866830330285E-2</v>
      </c>
      <c r="H117" s="14">
        <f t="shared" ca="1" si="36"/>
        <v>2.1126109982718768E-2</v>
      </c>
      <c r="I117" s="3">
        <f ca="1"/>
        <v>0.95616004297547508</v>
      </c>
      <c r="J117" s="3">
        <f ca="1"/>
        <v>0.96140177670451532</v>
      </c>
      <c r="K117" s="3">
        <f ca="1"/>
        <v>0.95395033168278409</v>
      </c>
      <c r="L117" s="3">
        <f ca="1"/>
        <v>0.95821289550417499</v>
      </c>
      <c r="M117" s="3">
        <f ca="1"/>
        <v>0.9548518281714331</v>
      </c>
      <c r="N117" s="3">
        <f ca="1"/>
        <v>0.95535848988393446</v>
      </c>
      <c r="O117" s="3">
        <f ca="1"/>
        <v>0.95616016272894044</v>
      </c>
      <c r="P117" s="17">
        <f t="shared" ca="1" si="37"/>
        <v>5.3988398284188222E-4</v>
      </c>
      <c r="Q117" s="17">
        <f t="shared" ca="1" si="38"/>
        <v>8.2244883202860913E-4</v>
      </c>
      <c r="R117" s="17">
        <f t="shared" ca="1" si="39"/>
        <v>1.0791955746410238E-3</v>
      </c>
      <c r="S117" s="17">
        <f t="shared" ca="1" si="41"/>
        <v>-1.3629127909933758E-5</v>
      </c>
      <c r="T117" s="19">
        <f t="shared" ca="1" si="40"/>
        <v>44453</v>
      </c>
      <c r="U117" s="18">
        <f t="shared" ca="1" si="42"/>
        <v>2.0341995461744283E-2</v>
      </c>
      <c r="V117" s="18">
        <f t="shared" ca="1" si="49"/>
        <v>1.7873775381756975E-2</v>
      </c>
      <c r="W117" s="18">
        <f t="shared" ca="1" si="50"/>
        <v>2.1387343741324824E-2</v>
      </c>
      <c r="X117" s="18">
        <f t="shared" ca="1" si="51"/>
        <v>1.9370137724866083E-2</v>
      </c>
      <c r="Y117" s="18">
        <f t="shared" ca="1" si="52"/>
        <v>2.0947404920158338E-2</v>
      </c>
      <c r="Z117" s="18">
        <f t="shared" ca="1" si="43"/>
        <v>2.0723704297112792E-2</v>
      </c>
      <c r="AA117" s="18">
        <f t="shared" ca="1" si="44"/>
        <v>2.0341859170465184E-2</v>
      </c>
      <c r="AB117" s="19">
        <f t="shared" ca="1" si="53"/>
        <v>45258</v>
      </c>
      <c r="AC117" s="3">
        <f ca="1">_xll.HLV5r3.Financial.Cache.GetValue(IRCurve1, AB117)</f>
        <v>0.91257019559023844</v>
      </c>
      <c r="AD117" s="17">
        <f t="shared" ca="1" si="46"/>
        <v>2.5232924790024511E-2</v>
      </c>
      <c r="AE117" s="17">
        <f t="shared" ca="1" si="47"/>
        <v>2.075578947086237E-2</v>
      </c>
    </row>
    <row r="118" spans="1:31">
      <c r="A118" s="15">
        <f t="shared" ca="1" si="48"/>
        <v>44460</v>
      </c>
      <c r="B118" s="14">
        <f t="shared" ca="1" si="30"/>
        <v>2.1155363412822932E-2</v>
      </c>
      <c r="C118" s="14">
        <f t="shared" ca="1" si="31"/>
        <v>2.0047756615399797E-2</v>
      </c>
      <c r="D118" s="14">
        <f t="shared" ca="1" si="32"/>
        <v>2.1687600023042437E-2</v>
      </c>
      <c r="E118" s="14">
        <f t="shared" ca="1" si="33"/>
        <v>2.0334775885904679E-2</v>
      </c>
      <c r="F118" s="14">
        <f t="shared" ca="1" si="34"/>
        <v>1.9987940971869751E-2</v>
      </c>
      <c r="G118" s="14">
        <f t="shared" ca="1" si="35"/>
        <v>2.1663551495950832E-2</v>
      </c>
      <c r="H118" s="14">
        <f t="shared" ca="1" si="36"/>
        <v>2.1146353109690756E-2</v>
      </c>
      <c r="I118" s="3">
        <f ca="1"/>
        <v>0.95575471466906781</v>
      </c>
      <c r="J118" s="3">
        <f ca="1"/>
        <v>0.96101714529953952</v>
      </c>
      <c r="K118" s="3">
        <f ca="1"/>
        <v>0.95353464943697985</v>
      </c>
      <c r="L118" s="3">
        <f ca="1"/>
        <v>0.9578233401890669</v>
      </c>
      <c r="M118" s="3">
        <f ca="1"/>
        <v>0.95446834323224405</v>
      </c>
      <c r="N118" s="3">
        <f ca="1"/>
        <v>0.954943459561161</v>
      </c>
      <c r="O118" s="3">
        <f ca="1"/>
        <v>0.95575500445529926</v>
      </c>
      <c r="P118" s="17">
        <f t="shared" ca="1" si="37"/>
        <v>5.322366102195053E-4</v>
      </c>
      <c r="Q118" s="17">
        <f t="shared" ca="1" si="38"/>
        <v>8.2058752691825318E-4</v>
      </c>
      <c r="R118" s="17">
        <f t="shared" ca="1" si="39"/>
        <v>1.107606797423135E-3</v>
      </c>
      <c r="S118" s="17">
        <f t="shared" ca="1" si="41"/>
        <v>-2.1579422698411732E-5</v>
      </c>
      <c r="T118" s="19">
        <f t="shared" ca="1" si="40"/>
        <v>44460</v>
      </c>
      <c r="U118" s="18">
        <f t="shared" ca="1" si="42"/>
        <v>2.0357358063567185E-2</v>
      </c>
      <c r="V118" s="18">
        <f t="shared" ca="1" si="49"/>
        <v>1.7899342695831499E-2</v>
      </c>
      <c r="W118" s="18">
        <f t="shared" ca="1" si="50"/>
        <v>2.1398985160424537E-2</v>
      </c>
      <c r="X118" s="18">
        <f t="shared" ca="1" si="51"/>
        <v>1.9386072596770564E-2</v>
      </c>
      <c r="Y118" s="18">
        <f t="shared" ca="1" si="52"/>
        <v>2.0947389884469637E-2</v>
      </c>
      <c r="Z118" s="18">
        <f t="shared" ca="1" si="43"/>
        <v>2.0740515598467301E-2</v>
      </c>
      <c r="AA118" s="18">
        <f t="shared" ca="1" si="44"/>
        <v>2.0357142269340201E-2</v>
      </c>
      <c r="AB118" s="19">
        <f t="shared" ca="1" si="53"/>
        <v>45272</v>
      </c>
      <c r="AC118" s="3">
        <f ca="1">_xll.HLV5r3.Financial.Cache.GetValue(IRCurve1, AB118)</f>
        <v>0.91168782927245173</v>
      </c>
      <c r="AD118" s="17">
        <f t="shared" ca="1" si="46"/>
        <v>2.5232924790024511E-2</v>
      </c>
      <c r="AE118" s="17">
        <f t="shared" ca="1" si="47"/>
        <v>2.0794429186076192E-2</v>
      </c>
    </row>
    <row r="119" spans="1:31">
      <c r="A119" s="15">
        <f t="shared" ca="1" si="48"/>
        <v>44467</v>
      </c>
      <c r="B119" s="14">
        <f t="shared" ca="1" si="30"/>
        <v>2.1175717104196363E-2</v>
      </c>
      <c r="C119" s="14">
        <f t="shared" ca="1" si="31"/>
        <v>2.0039736038594307E-2</v>
      </c>
      <c r="D119" s="14">
        <f t="shared" ca="1" si="32"/>
        <v>2.1700315002323802E-2</v>
      </c>
      <c r="E119" s="14">
        <f t="shared" ca="1" si="33"/>
        <v>2.0356990551783322E-2</v>
      </c>
      <c r="F119" s="14">
        <f t="shared" ca="1" si="34"/>
        <v>1.9979884802820109E-2</v>
      </c>
      <c r="G119" s="14">
        <f t="shared" ca="1" si="35"/>
        <v>2.1686198164799855E-2</v>
      </c>
      <c r="H119" s="14">
        <f t="shared" ca="1" si="36"/>
        <v>2.1166562698432374E-2</v>
      </c>
      <c r="I119" s="3">
        <f ca="1"/>
        <v>0.9553489953707397</v>
      </c>
      <c r="J119" s="3">
        <f ca="1"/>
        <v>0.96063266777540857</v>
      </c>
      <c r="K119" s="3">
        <f ca="1"/>
        <v>0.95311872286119548</v>
      </c>
      <c r="L119" s="3">
        <f ca="1"/>
        <v>0.95743335818577557</v>
      </c>
      <c r="M119" s="3">
        <f ca="1"/>
        <v>0.95408501285744107</v>
      </c>
      <c r="N119" s="3">
        <f ca="1"/>
        <v>0.95452799419000578</v>
      </c>
      <c r="O119" s="3">
        <f ca="1"/>
        <v>0.95534945795730519</v>
      </c>
      <c r="P119" s="17">
        <f t="shared" ca="1" si="37"/>
        <v>5.2459789812743865E-4</v>
      </c>
      <c r="Q119" s="17">
        <f t="shared" ca="1" si="38"/>
        <v>8.1872655241304118E-4</v>
      </c>
      <c r="R119" s="17">
        <f t="shared" ca="1" si="39"/>
        <v>1.1359810656020562E-3</v>
      </c>
      <c r="S119" s="17">
        <f t="shared" ca="1" si="41"/>
        <v>-2.9529656574156515E-5</v>
      </c>
      <c r="T119" s="19">
        <f t="shared" ca="1" si="40"/>
        <v>44467</v>
      </c>
      <c r="U119" s="18">
        <f t="shared" ca="1" si="42"/>
        <v>2.0372720606387024E-2</v>
      </c>
      <c r="V119" s="18">
        <f t="shared" ca="1" si="49"/>
        <v>1.7924476665599702E-2</v>
      </c>
      <c r="W119" s="18">
        <f t="shared" ca="1" si="50"/>
        <v>2.1410626520521177E-2</v>
      </c>
      <c r="X119" s="18">
        <f t="shared" ca="1" si="51"/>
        <v>1.9402007409672135E-2</v>
      </c>
      <c r="Y119" s="18">
        <f t="shared" ca="1" si="52"/>
        <v>2.0947374848779989E-2</v>
      </c>
      <c r="Z119" s="18">
        <f t="shared" ca="1" si="43"/>
        <v>2.0757326829167092E-2</v>
      </c>
      <c r="AA119" s="18">
        <f t="shared" ca="1" si="44"/>
        <v>2.0372425309821283E-2</v>
      </c>
      <c r="AB119" s="19">
        <f t="shared" ca="1" si="53"/>
        <v>45286</v>
      </c>
      <c r="AC119" s="3">
        <f ca="1">_xll.HLV5r3.Financial.Cache.GetValue(IRCurve1, AB119)</f>
        <v>0.91080631611678065</v>
      </c>
      <c r="AD119" s="17">
        <f t="shared" ca="1" si="46"/>
        <v>2.5232924790024511E-2</v>
      </c>
      <c r="AE119" s="17">
        <f t="shared" ca="1" si="47"/>
        <v>2.0832408393337654E-2</v>
      </c>
    </row>
    <row r="120" spans="1:31">
      <c r="A120" s="15">
        <f t="shared" ca="1" si="48"/>
        <v>44474</v>
      </c>
      <c r="B120" s="14">
        <f t="shared" ca="1" si="30"/>
        <v>2.1196037029964088E-2</v>
      </c>
      <c r="C120" s="14">
        <f t="shared" ca="1" si="31"/>
        <v>2.0031718670602112E-2</v>
      </c>
      <c r="D120" s="14">
        <f t="shared" ca="1" si="32"/>
        <v>2.1713004892090652E-2</v>
      </c>
      <c r="E120" s="14">
        <f t="shared" ca="1" si="33"/>
        <v>2.0379171116183099E-2</v>
      </c>
      <c r="F120" s="14">
        <f t="shared" ca="1" si="34"/>
        <v>1.997183189249669E-2</v>
      </c>
      <c r="G120" s="14">
        <f t="shared" ca="1" si="35"/>
        <v>2.1708806809917887E-2</v>
      </c>
      <c r="H120" s="14">
        <f t="shared" ca="1" si="36"/>
        <v>2.1186738728172623E-2</v>
      </c>
      <c r="I120" s="3">
        <f ca="1"/>
        <v>0.95494288572764552</v>
      </c>
      <c r="J120" s="3">
        <f ca="1"/>
        <v>0.96024834407055881</v>
      </c>
      <c r="K120" s="3">
        <f ca="1"/>
        <v>0.95270255243649338</v>
      </c>
      <c r="L120" s="3">
        <f ca="1"/>
        <v>0.95704295014779617</v>
      </c>
      <c r="M120" s="3">
        <f ca="1"/>
        <v>0.95370183698451028</v>
      </c>
      <c r="N120" s="3">
        <f ca="1"/>
        <v>0.954112094499174</v>
      </c>
      <c r="O120" s="3">
        <f ca="1"/>
        <v>0.95494352387815717</v>
      </c>
      <c r="P120" s="17">
        <f t="shared" ca="1" si="37"/>
        <v>5.169678621265647E-4</v>
      </c>
      <c r="Q120" s="17">
        <f t="shared" ca="1" si="38"/>
        <v>8.1686591378098833E-4</v>
      </c>
      <c r="R120" s="17">
        <f t="shared" ca="1" si="39"/>
        <v>1.1643183593619752E-3</v>
      </c>
      <c r="S120" s="17">
        <f t="shared" ca="1" si="41"/>
        <v>-3.7479829449738045E-5</v>
      </c>
      <c r="T120" s="19">
        <f t="shared" ca="1" si="40"/>
        <v>44474</v>
      </c>
      <c r="U120" s="18">
        <f t="shared" ca="1" si="42"/>
        <v>2.0388083090205126E-2</v>
      </c>
      <c r="V120" s="18">
        <f t="shared" ca="1" si="49"/>
        <v>1.794918821570789E-2</v>
      </c>
      <c r="W120" s="18">
        <f t="shared" ca="1" si="50"/>
        <v>2.1422267821616107E-2</v>
      </c>
      <c r="X120" s="18">
        <f t="shared" ca="1" si="51"/>
        <v>1.9417942163571834E-2</v>
      </c>
      <c r="Y120" s="18">
        <f t="shared" ca="1" si="52"/>
        <v>2.0947359813091166E-2</v>
      </c>
      <c r="Z120" s="18">
        <f t="shared" ca="1" si="43"/>
        <v>2.0774137989212856E-2</v>
      </c>
      <c r="AA120" s="18">
        <f t="shared" ca="1" si="44"/>
        <v>2.0387708291910629E-2</v>
      </c>
      <c r="AB120" s="19">
        <f t="shared" ca="1" si="53"/>
        <v>45300</v>
      </c>
      <c r="AC120" s="3">
        <f ca="1">_xll.HLV5r3.Financial.Cache.GetValue(IRCurve1, AB120)</f>
        <v>0.90992565529830072</v>
      </c>
      <c r="AD120" s="17">
        <f t="shared" ca="1" si="46"/>
        <v>2.5232924790024511E-2</v>
      </c>
      <c r="AE120" s="17">
        <f t="shared" ca="1" si="47"/>
        <v>2.0869743885221802E-2</v>
      </c>
    </row>
    <row r="121" spans="1:31">
      <c r="A121" s="15">
        <f t="shared" ca="1" si="48"/>
        <v>44481</v>
      </c>
      <c r="B121" s="14">
        <f t="shared" ca="1" si="30"/>
        <v>2.1216323168712518E-2</v>
      </c>
      <c r="C121" s="14">
        <f t="shared" ca="1" si="31"/>
        <v>2.0023704510149627E-2</v>
      </c>
      <c r="D121" s="14">
        <f t="shared" ca="1" si="32"/>
        <v>2.1725669686432397E-2</v>
      </c>
      <c r="E121" s="14">
        <f t="shared" ca="1" si="33"/>
        <v>2.0401317552538205E-2</v>
      </c>
      <c r="F121" s="14">
        <f t="shared" ca="1" si="34"/>
        <v>1.9963782239180161E-2</v>
      </c>
      <c r="G121" s="14">
        <f t="shared" ca="1" si="35"/>
        <v>2.1731377404420722E-2</v>
      </c>
      <c r="H121" s="14">
        <f t="shared" ca="1" si="36"/>
        <v>2.1206881177636853E-2</v>
      </c>
      <c r="I121" s="3">
        <f ca="1"/>
        <v>0.95453638638734484</v>
      </c>
      <c r="J121" s="3">
        <f ca="1"/>
        <v>0.95986417412345137</v>
      </c>
      <c r="K121" s="3">
        <f ca="1"/>
        <v>0.95228613864404232</v>
      </c>
      <c r="L121" s="3">
        <f ca="1"/>
        <v>0.95665211672912964</v>
      </c>
      <c r="M121" s="3">
        <f ca="1"/>
        <v>0.95331881555095555</v>
      </c>
      <c r="N121" s="3">
        <f ca="1"/>
        <v>0.95369576121788791</v>
      </c>
      <c r="O121" s="3">
        <f ca="1"/>
        <v>0.95453720286145249</v>
      </c>
      <c r="P121" s="17">
        <f t="shared" ca="1" si="37"/>
        <v>5.0934651771987818E-4</v>
      </c>
      <c r="Q121" s="17">
        <f t="shared" ca="1" si="38"/>
        <v>8.1500561617431355E-4</v>
      </c>
      <c r="R121" s="17">
        <f t="shared" ca="1" si="39"/>
        <v>1.1926186585628912E-3</v>
      </c>
      <c r="S121" s="17">
        <f t="shared" ca="1" si="41"/>
        <v>-4.5429941419525277E-5</v>
      </c>
      <c r="T121" s="19">
        <f t="shared" ca="1" si="40"/>
        <v>44481</v>
      </c>
      <c r="U121" s="18">
        <f t="shared" ca="1" si="42"/>
        <v>2.0403445515022014E-2</v>
      </c>
      <c r="V121" s="18">
        <f t="shared" ca="1" si="49"/>
        <v>1.7973487906647597E-2</v>
      </c>
      <c r="W121" s="18">
        <f t="shared" ca="1" si="50"/>
        <v>2.1433909063709754E-2</v>
      </c>
      <c r="X121" s="18">
        <f t="shared" ca="1" si="51"/>
        <v>1.9433876858470346E-2</v>
      </c>
      <c r="Y121" s="18">
        <f t="shared" ca="1" si="52"/>
        <v>2.0947344777401424E-2</v>
      </c>
      <c r="Z121" s="18">
        <f t="shared" ca="1" si="43"/>
        <v>2.0790949078605136E-2</v>
      </c>
      <c r="AA121" s="18">
        <f t="shared" ca="1" si="44"/>
        <v>2.0402991215607819E-2</v>
      </c>
      <c r="AB121" s="19">
        <f t="shared" ca="1" si="53"/>
        <v>45314</v>
      </c>
      <c r="AC121" s="3">
        <f ca="1">_xll.HLV5r3.Financial.Cache.GetValue(IRCurve1, AB121)</f>
        <v>0.90904584599288507</v>
      </c>
      <c r="AD121" s="17">
        <f t="shared" ca="1" si="46"/>
        <v>2.5232924790024511E-2</v>
      </c>
      <c r="AE121" s="17">
        <f t="shared" ca="1" si="47"/>
        <v>2.0906451889847393E-2</v>
      </c>
    </row>
    <row r="122" spans="1:31">
      <c r="A122" s="15">
        <f t="shared" ca="1" si="48"/>
        <v>44488</v>
      </c>
      <c r="B122" s="14">
        <f t="shared" ca="1" si="30"/>
        <v>2.1236575499294363E-2</v>
      </c>
      <c r="C122" s="14">
        <f t="shared" ca="1" si="31"/>
        <v>2.0015693555957479E-2</v>
      </c>
      <c r="D122" s="14">
        <f t="shared" ca="1" si="32"/>
        <v>2.1738309379710535E-2</v>
      </c>
      <c r="E122" s="14">
        <f t="shared" ca="1" si="33"/>
        <v>2.0423429834485436E-2</v>
      </c>
      <c r="F122" s="14">
        <f t="shared" ca="1" si="34"/>
        <v>1.9955735841845863E-2</v>
      </c>
      <c r="G122" s="14">
        <f t="shared" ca="1" si="35"/>
        <v>2.1753909921557298E-2</v>
      </c>
      <c r="H122" s="14">
        <f t="shared" ca="1" si="36"/>
        <v>2.122699002602511E-2</v>
      </c>
      <c r="I122" s="3">
        <f ca="1"/>
        <v>0.95412949799780788</v>
      </c>
      <c r="J122" s="3">
        <f ca="1"/>
        <v>0.95948015787257179</v>
      </c>
      <c r="K122" s="3">
        <f ca="1"/>
        <v>0.95186948196512444</v>
      </c>
      <c r="L122" s="3">
        <f ca="1"/>
        <v>0.95626085858428644</v>
      </c>
      <c r="M122" s="3">
        <f ca="1"/>
        <v>0.95293594849431373</v>
      </c>
      <c r="N122" s="3">
        <f ca="1"/>
        <v>0.95327899507588532</v>
      </c>
      <c r="O122" s="3">
        <f ca="1"/>
        <v>0.95413049555119644</v>
      </c>
      <c r="P122" s="17">
        <f t="shared" ca="1" si="37"/>
        <v>5.0173388041617126E-4</v>
      </c>
      <c r="Q122" s="17">
        <f t="shared" ca="1" si="38"/>
        <v>8.1314566480892789E-4</v>
      </c>
      <c r="R122" s="17">
        <f t="shared" ca="1" si="39"/>
        <v>1.2208819433368844E-3</v>
      </c>
      <c r="S122" s="17">
        <f t="shared" ca="1" si="41"/>
        <v>-5.3379992569560497E-5</v>
      </c>
      <c r="T122" s="19">
        <f t="shared" ca="1" si="40"/>
        <v>44488</v>
      </c>
      <c r="U122" s="18">
        <f t="shared" ca="1" si="42"/>
        <v>2.0418807880838968E-2</v>
      </c>
      <c r="V122" s="18">
        <f t="shared" ca="1" si="49"/>
        <v>1.7997385949803223E-2</v>
      </c>
      <c r="W122" s="18">
        <f t="shared" ca="1" si="50"/>
        <v>2.1445550246803592E-2</v>
      </c>
      <c r="X122" s="18">
        <f t="shared" ca="1" si="51"/>
        <v>1.9449811494368946E-2</v>
      </c>
      <c r="Y122" s="18">
        <f t="shared" ca="1" si="52"/>
        <v>2.0947329741711641E-2</v>
      </c>
      <c r="Z122" s="18">
        <f t="shared" ca="1" si="43"/>
        <v>2.0807760097344533E-2</v>
      </c>
      <c r="AA122" s="18">
        <f t="shared" ca="1" si="44"/>
        <v>2.0418274080913273E-2</v>
      </c>
      <c r="AB122" s="19">
        <f t="shared" ca="1" si="53"/>
        <v>45328</v>
      </c>
      <c r="AC122" s="3">
        <f ca="1">_xll.HLV5r3.Financial.Cache.GetValue(IRCurve1, AB122)</f>
        <v>0.90816688737720375</v>
      </c>
      <c r="AD122" s="17">
        <f t="shared" ca="1" si="46"/>
        <v>2.5232924790024511E-2</v>
      </c>
      <c r="AE122" s="17">
        <f t="shared" ca="1" si="47"/>
        <v>2.0942548094395875E-2</v>
      </c>
    </row>
    <row r="123" spans="1:31">
      <c r="A123" s="15">
        <f t="shared" ca="1" si="48"/>
        <v>44495</v>
      </c>
      <c r="B123" s="14">
        <f t="shared" ca="1" si="30"/>
        <v>2.1256794000267094E-2</v>
      </c>
      <c r="C123" s="14">
        <f t="shared" ca="1" si="31"/>
        <v>2.0007685806723137E-2</v>
      </c>
      <c r="D123" s="14">
        <f t="shared" ca="1" si="32"/>
        <v>2.1750923965869751E-2</v>
      </c>
      <c r="E123" s="14">
        <f t="shared" ca="1" si="33"/>
        <v>2.044550793538372E-2</v>
      </c>
      <c r="F123" s="14">
        <f t="shared" ca="1" si="34"/>
        <v>1.9947692699168105E-2</v>
      </c>
      <c r="G123" s="14">
        <f t="shared" ca="1" si="35"/>
        <v>2.1776404334674964E-2</v>
      </c>
      <c r="H123" s="14">
        <f t="shared" ca="1" si="36"/>
        <v>2.1247065252439041E-2</v>
      </c>
      <c r="I123" s="3">
        <f ca="1"/>
        <v>0.95372222120741046</v>
      </c>
      <c r="J123" s="3">
        <f ca="1"/>
        <v>0.95909629525643014</v>
      </c>
      <c r="K123" s="3">
        <f ca="1"/>
        <v>0.95145258288112999</v>
      </c>
      <c r="L123" s="3">
        <f ca="1"/>
        <v>0.95586917636828261</v>
      </c>
      <c r="M123" s="3">
        <f ca="1"/>
        <v>0.95255323575214135</v>
      </c>
      <c r="N123" s="3">
        <f ca="1"/>
        <v>0.95286179680341709</v>
      </c>
      <c r="O123" s="3">
        <f ca="1"/>
        <v>0.95372340259179322</v>
      </c>
      <c r="P123" s="17">
        <f t="shared" ca="1" si="37"/>
        <v>4.9412996560265626E-4</v>
      </c>
      <c r="Q123" s="17">
        <f t="shared" ca="1" si="38"/>
        <v>8.1128606488337432E-4</v>
      </c>
      <c r="R123" s="17">
        <f t="shared" ca="1" si="39"/>
        <v>1.2491081935439574E-3</v>
      </c>
      <c r="S123" s="17">
        <f t="shared" ca="1" si="41"/>
        <v>-6.1329982807556416E-5</v>
      </c>
      <c r="T123" s="19">
        <f t="shared" ca="1" si="40"/>
        <v>44495</v>
      </c>
      <c r="U123" s="18">
        <f t="shared" ca="1" si="42"/>
        <v>2.0434170187654688E-2</v>
      </c>
      <c r="V123" s="18">
        <f t="shared" ca="1" si="49"/>
        <v>1.8020892221759514E-2</v>
      </c>
      <c r="W123" s="18">
        <f t="shared" ca="1" si="50"/>
        <v>2.1457191370896099E-2</v>
      </c>
      <c r="X123" s="18">
        <f t="shared" ca="1" si="51"/>
        <v>1.9465746071266308E-2</v>
      </c>
      <c r="Y123" s="18">
        <f t="shared" ca="1" si="52"/>
        <v>2.0947314706022638E-2</v>
      </c>
      <c r="Z123" s="18">
        <f t="shared" ca="1" si="43"/>
        <v>2.082457104543161E-2</v>
      </c>
      <c r="AA123" s="18">
        <f t="shared" ca="1" si="44"/>
        <v>2.0433556887826613E-2</v>
      </c>
      <c r="AB123" s="19">
        <f t="shared" ca="1" si="53"/>
        <v>45342</v>
      </c>
      <c r="AC123" s="3">
        <f ca="1">_xll.HLV5r3.Financial.Cache.GetValue(IRCurve1, AB123)</f>
        <v>0.9072887786287227</v>
      </c>
      <c r="AD123" s="17">
        <f t="shared" ca="1" si="46"/>
        <v>2.5232924790024511E-2</v>
      </c>
      <c r="AE123" s="17">
        <f t="shared" ca="1" si="47"/>
        <v>2.0978047667464222E-2</v>
      </c>
    </row>
    <row r="124" spans="1:31">
      <c r="A124" s="15">
        <f t="shared" ca="1" si="48"/>
        <v>44502</v>
      </c>
      <c r="B124" s="14">
        <f t="shared" ca="1" si="30"/>
        <v>2.1276978650882867E-2</v>
      </c>
      <c r="C124" s="14">
        <f t="shared" ca="1" si="31"/>
        <v>1.9999681261190387E-2</v>
      </c>
      <c r="D124" s="14">
        <f t="shared" ca="1" si="32"/>
        <v>2.1763513439589932E-2</v>
      </c>
      <c r="E124" s="14">
        <f t="shared" ca="1" si="33"/>
        <v>2.0467551829309833E-2</v>
      </c>
      <c r="F124" s="14">
        <f t="shared" ca="1" si="34"/>
        <v>1.9939652809531756E-2</v>
      </c>
      <c r="G124" s="14">
        <f t="shared" ca="1" si="35"/>
        <v>2.1798860617248433E-2</v>
      </c>
      <c r="H124" s="14">
        <f t="shared" ca="1" si="36"/>
        <v>2.1267106836454972E-2</v>
      </c>
      <c r="I124" s="3">
        <f ca="1"/>
        <v>0.95331455666493958</v>
      </c>
      <c r="J124" s="3">
        <f ca="1"/>
        <v>0.95871258621356148</v>
      </c>
      <c r="K124" s="3">
        <f ca="1"/>
        <v>0.95103544187356537</v>
      </c>
      <c r="L124" s="3">
        <f ca="1"/>
        <v>0.95547707073664512</v>
      </c>
      <c r="M124" s="3">
        <f ca="1"/>
        <v>0.95217067726202032</v>
      </c>
      <c r="N124" s="3">
        <f ca="1"/>
        <v>0.95244416713124525</v>
      </c>
      <c r="O124" s="3">
        <f ca="1"/>
        <v>0.95331592462804782</v>
      </c>
      <c r="P124" s="17">
        <f t="shared" ca="1" si="37"/>
        <v>4.8653478870706521E-4</v>
      </c>
      <c r="Q124" s="17">
        <f t="shared" ca="1" si="38"/>
        <v>8.0942682157303381E-4</v>
      </c>
      <c r="R124" s="17">
        <f t="shared" ca="1" si="39"/>
        <v>1.2772973896924798E-3</v>
      </c>
      <c r="S124" s="17">
        <f t="shared" ca="1" si="41"/>
        <v>-6.9279912057532145E-5</v>
      </c>
      <c r="T124" s="19">
        <f t="shared" ca="1" si="40"/>
        <v>44502</v>
      </c>
      <c r="U124" s="18">
        <f t="shared" ca="1" si="42"/>
        <v>2.0449532435470565E-2</v>
      </c>
      <c r="V124" s="18">
        <f t="shared" ca="1" si="49"/>
        <v>1.8044016277911683E-2</v>
      </c>
      <c r="W124" s="18">
        <f t="shared" ca="1" si="50"/>
        <v>2.1468832435988745E-2</v>
      </c>
      <c r="X124" s="18">
        <f t="shared" ca="1" si="51"/>
        <v>1.9481680589163861E-2</v>
      </c>
      <c r="Y124" s="18">
        <f t="shared" ca="1" si="52"/>
        <v>2.0947299670332698E-2</v>
      </c>
      <c r="Z124" s="18">
        <f t="shared" ca="1" si="43"/>
        <v>2.0841381922867028E-2</v>
      </c>
      <c r="AA124" s="18">
        <f t="shared" ca="1" si="44"/>
        <v>2.044883963634999E-2</v>
      </c>
      <c r="AB124" s="19">
        <f t="shared" ca="1" si="53"/>
        <v>45356</v>
      </c>
      <c r="AC124" s="3">
        <f ca="1">_xll.HLV5r3.Financial.Cache.GetValue(IRCurve1, AB124)</f>
        <v>0.90641151892570326</v>
      </c>
      <c r="AD124" s="17">
        <f t="shared" ca="1" si="46"/>
        <v>2.5232924790024511E-2</v>
      </c>
      <c r="AE124" s="17">
        <f t="shared" ca="1" si="47"/>
        <v>2.101296528031835E-2</v>
      </c>
    </row>
    <row r="125" spans="1:31">
      <c r="A125" s="15">
        <f t="shared" ca="1" si="48"/>
        <v>44509</v>
      </c>
      <c r="B125" s="14">
        <f t="shared" ca="1" si="30"/>
        <v>2.1297129430162265E-2</v>
      </c>
      <c r="C125" s="14">
        <f t="shared" ca="1" si="31"/>
        <v>1.9991679918062482E-2</v>
      </c>
      <c r="D125" s="14">
        <f t="shared" ca="1" si="32"/>
        <v>2.1776077795238363E-2</v>
      </c>
      <c r="E125" s="14">
        <f t="shared" ca="1" si="33"/>
        <v>2.0489561490074241E-2</v>
      </c>
      <c r="F125" s="14">
        <f t="shared" ca="1" si="34"/>
        <v>1.9931616172022153E-2</v>
      </c>
      <c r="G125" s="14">
        <f t="shared" ca="1" si="35"/>
        <v>2.1821278742833461E-2</v>
      </c>
      <c r="H125" s="14">
        <f t="shared" ca="1" si="36"/>
        <v>2.1287114757145603E-2</v>
      </c>
      <c r="I125" s="3">
        <f ca="1"/>
        <v>0.95290650501958019</v>
      </c>
      <c r="J125" s="3">
        <f ca="1"/>
        <v>0.95832903068252495</v>
      </c>
      <c r="K125" s="3">
        <f ca="1"/>
        <v>0.95061805942403899</v>
      </c>
      <c r="L125" s="3">
        <f ca="1"/>
        <v>0.95508454234539808</v>
      </c>
      <c r="M125" s="3">
        <f ca="1"/>
        <v>0.95178827296156354</v>
      </c>
      <c r="N125" s="3">
        <f ca="1"/>
        <v>0.95202610679064048</v>
      </c>
      <c r="O125" s="3">
        <f ca="1"/>
        <v>0.9529080623051569</v>
      </c>
      <c r="P125" s="17">
        <f t="shared" ca="1" si="37"/>
        <v>4.789483650760977E-4</v>
      </c>
      <c r="Q125" s="17">
        <f t="shared" ca="1" si="38"/>
        <v>8.0756794008802341E-4</v>
      </c>
      <c r="R125" s="17">
        <f t="shared" ca="1" si="39"/>
        <v>1.3054495120997829E-3</v>
      </c>
      <c r="S125" s="17">
        <f t="shared" ca="1" si="41"/>
        <v>-7.7229780485674193E-5</v>
      </c>
      <c r="T125" s="19">
        <f t="shared" ca="1" si="40"/>
        <v>44509</v>
      </c>
      <c r="U125" s="18">
        <f t="shared" ca="1" si="42"/>
        <v>2.0464894624287838E-2</v>
      </c>
      <c r="V125" s="18">
        <f t="shared" ca="1" si="49"/>
        <v>1.8066767365416268E-2</v>
      </c>
      <c r="W125" s="18">
        <f t="shared" ca="1" si="50"/>
        <v>2.1480473442082832E-2</v>
      </c>
      <c r="X125" s="18">
        <f t="shared" ca="1" si="51"/>
        <v>1.9497615048062692E-2</v>
      </c>
      <c r="Y125" s="18">
        <f t="shared" ca="1" si="52"/>
        <v>2.0947284634643595E-2</v>
      </c>
      <c r="Z125" s="18">
        <f t="shared" ca="1" si="43"/>
        <v>2.0858192729651295E-2</v>
      </c>
      <c r="AA125" s="18">
        <f t="shared" ca="1" si="44"/>
        <v>2.0464122326482981E-2</v>
      </c>
      <c r="AB125" s="19">
        <f t="shared" ca="1" si="53"/>
        <v>45370</v>
      </c>
      <c r="AC125" s="3">
        <f ca="1">_xll.HLV5r3.Financial.Cache.GetValue(IRCurve1, AB125)</f>
        <v>0.90553510744720145</v>
      </c>
      <c r="AD125" s="17">
        <f t="shared" ca="1" si="46"/>
        <v>2.5232924790024511E-2</v>
      </c>
      <c r="AE125" s="17">
        <f t="shared" ca="1" si="47"/>
        <v>2.1047315127109788E-2</v>
      </c>
    </row>
    <row r="126" spans="1:31">
      <c r="A126" s="15">
        <f t="shared" ca="1" si="48"/>
        <v>44516</v>
      </c>
      <c r="B126" s="14">
        <f t="shared" ca="1" si="30"/>
        <v>2.1317246316929057E-2</v>
      </c>
      <c r="C126" s="14">
        <f t="shared" ca="1" si="31"/>
        <v>1.9983681776048479E-2</v>
      </c>
      <c r="D126" s="14">
        <f t="shared" ca="1" si="32"/>
        <v>2.1788617026944981E-2</v>
      </c>
      <c r="E126" s="14">
        <f t="shared" ca="1" si="33"/>
        <v>2.0511536891377431E-2</v>
      </c>
      <c r="F126" s="14">
        <f t="shared" ca="1" si="34"/>
        <v>1.9923582784902583E-2</v>
      </c>
      <c r="G126" s="14">
        <f t="shared" ca="1" si="35"/>
        <v>2.1843658685130527E-2</v>
      </c>
      <c r="H126" s="14">
        <f t="shared" ca="1" si="36"/>
        <v>2.1307088994069905E-2</v>
      </c>
      <c r="I126" s="3">
        <f ca="1"/>
        <v>0.95249806692091954</v>
      </c>
      <c r="J126" s="3">
        <f ca="1"/>
        <v>0.95794562860190458</v>
      </c>
      <c r="K126" s="3">
        <f ca="1"/>
        <v>0.95020043601426729</v>
      </c>
      <c r="L126" s="3">
        <f ca="1"/>
        <v>0.95469159185106789</v>
      </c>
      <c r="M126" s="3">
        <f ca="1"/>
        <v>0.95140602278840147</v>
      </c>
      <c r="N126" s="3">
        <f ca="1"/>
        <v>0.95160761651338066</v>
      </c>
      <c r="O126" s="3">
        <f ca="1"/>
        <v>0.95249981626871849</v>
      </c>
      <c r="P126" s="17">
        <f t="shared" ca="1" si="37"/>
        <v>4.7137071001592326E-4</v>
      </c>
      <c r="Q126" s="17">
        <f t="shared" ca="1" si="38"/>
        <v>8.0570942555162686E-4</v>
      </c>
      <c r="R126" s="17">
        <f t="shared" ca="1" si="39"/>
        <v>1.3335645408805788E-3</v>
      </c>
      <c r="S126" s="17">
        <f t="shared" ca="1" si="41"/>
        <v>-8.517958792197966E-5</v>
      </c>
      <c r="T126" s="19">
        <f t="shared" ca="1" si="40"/>
        <v>44516</v>
      </c>
      <c r="U126" s="18">
        <f t="shared" ca="1" si="42"/>
        <v>2.0480256754105246E-2</v>
      </c>
      <c r="V126" s="18">
        <f t="shared" ca="1" si="49"/>
        <v>1.8089154435520706E-2</v>
      </c>
      <c r="W126" s="18">
        <f t="shared" ca="1" si="50"/>
        <v>2.149211438917711E-2</v>
      </c>
      <c r="X126" s="18">
        <f t="shared" ca="1" si="51"/>
        <v>1.9513549447961794E-2</v>
      </c>
      <c r="Y126" s="18">
        <f t="shared" ca="1" si="52"/>
        <v>2.0947269598953544E-2</v>
      </c>
      <c r="Z126" s="18">
        <f t="shared" ca="1" si="43"/>
        <v>2.0875003465785063E-2</v>
      </c>
      <c r="AA126" s="18">
        <f t="shared" ca="1" si="44"/>
        <v>2.0479404958226026E-2</v>
      </c>
      <c r="AB126" s="19">
        <f t="shared" ca="1" si="53"/>
        <v>45384</v>
      </c>
      <c r="AC126" s="3">
        <f ca="1">_xll.HLV5r3.Financial.Cache.GetValue(IRCurve1, AB126)</f>
        <v>0.90465954337306675</v>
      </c>
      <c r="AD126" s="17">
        <f t="shared" ca="1" si="46"/>
        <v>2.5232924790024511E-2</v>
      </c>
      <c r="AE126" s="17">
        <f t="shared" ca="1" si="47"/>
        <v>2.1081110944114297E-2</v>
      </c>
    </row>
    <row r="127" spans="1:31">
      <c r="A127" s="15">
        <f t="shared" ca="1" si="48"/>
        <v>44523</v>
      </c>
      <c r="B127" s="14">
        <f t="shared" ca="1" si="30"/>
        <v>2.1337329290701694E-2</v>
      </c>
      <c r="C127" s="14">
        <f t="shared" ca="1" si="31"/>
        <v>1.9975686833892153E-2</v>
      </c>
      <c r="D127" s="14">
        <f t="shared" ca="1" si="32"/>
        <v>2.1801131129470717E-2</v>
      </c>
      <c r="E127" s="14">
        <f t="shared" ca="1" si="33"/>
        <v>2.0533478007504571E-2</v>
      </c>
      <c r="F127" s="14">
        <f t="shared" ca="1" si="34"/>
        <v>1.9915552647171549E-2</v>
      </c>
      <c r="G127" s="14">
        <f t="shared" ca="1" si="35"/>
        <v>2.1866000417932741E-2</v>
      </c>
      <c r="H127" s="14">
        <f t="shared" ca="1" si="36"/>
        <v>2.1327029526671062E-2</v>
      </c>
      <c r="I127" s="3">
        <f ca="1"/>
        <v>0.95208924301895104</v>
      </c>
      <c r="J127" s="3">
        <f ca="1"/>
        <v>0.95756237991030912</v>
      </c>
      <c r="K127" s="3">
        <f ca="1"/>
        <v>0.94978257212607931</v>
      </c>
      <c r="L127" s="3">
        <f ca="1"/>
        <v>0.95429821991068531</v>
      </c>
      <c r="M127" s="3">
        <f ca="1"/>
        <v>0.95102392668019786</v>
      </c>
      <c r="N127" s="3">
        <f ca="1"/>
        <v>0.95118869703174802</v>
      </c>
      <c r="O127" s="3">
        <f ca="1"/>
        <v>0.95209118716472263</v>
      </c>
      <c r="P127" s="17">
        <f t="shared" ca="1" si="37"/>
        <v>4.6380183876902278E-4</v>
      </c>
      <c r="Q127" s="17">
        <f t="shared" ca="1" si="38"/>
        <v>8.0385128319712326E-4</v>
      </c>
      <c r="R127" s="17">
        <f t="shared" ca="1" si="39"/>
        <v>1.3616424568095413E-3</v>
      </c>
      <c r="S127" s="17">
        <f t="shared" ca="1" si="41"/>
        <v>-9.3129334542696451E-5</v>
      </c>
      <c r="T127" s="19">
        <f t="shared" ca="1" si="40"/>
        <v>44523</v>
      </c>
      <c r="U127" s="18">
        <f t="shared" ca="1" si="42"/>
        <v>2.0495618824924129E-2</v>
      </c>
      <c r="V127" s="18">
        <f t="shared" ca="1" si="49"/>
        <v>1.8111186155306068E-2</v>
      </c>
      <c r="W127" s="18">
        <f t="shared" ca="1" si="50"/>
        <v>2.1503755277272725E-2</v>
      </c>
      <c r="X127" s="18">
        <f t="shared" ca="1" si="51"/>
        <v>1.952948378886224E-2</v>
      </c>
      <c r="Y127" s="18">
        <f t="shared" ca="1" si="52"/>
        <v>2.0947254563263473E-2</v>
      </c>
      <c r="Z127" s="18">
        <f t="shared" ca="1" si="43"/>
        <v>2.0891814131268966E-2</v>
      </c>
      <c r="AA127" s="18">
        <f t="shared" ca="1" si="44"/>
        <v>2.0494687531578702E-2</v>
      </c>
      <c r="AB127" s="19">
        <f t="shared" ca="1" si="53"/>
        <v>45398</v>
      </c>
      <c r="AC127" s="3">
        <f ca="1">_xll.HLV5r3.Financial.Cache.GetValue(IRCurve1, AB127)</f>
        <v>0.90378482588394204</v>
      </c>
      <c r="AD127" s="17">
        <f t="shared" ca="1" si="46"/>
        <v>2.5232924790024511E-2</v>
      </c>
      <c r="AE127" s="17">
        <f t="shared" ca="1" si="47"/>
        <v>2.111436602804672E-2</v>
      </c>
    </row>
    <row r="128" spans="1:31">
      <c r="A128" s="15">
        <f t="shared" ca="1" si="48"/>
        <v>44530</v>
      </c>
      <c r="B128" s="14">
        <f t="shared" ca="1" si="30"/>
        <v>2.1357378330674432E-2</v>
      </c>
      <c r="C128" s="14">
        <f t="shared" ca="1" si="31"/>
        <v>1.9967695090296771E-2</v>
      </c>
      <c r="D128" s="14">
        <f t="shared" ca="1" si="32"/>
        <v>2.1813620097287063E-2</v>
      </c>
      <c r="E128" s="14">
        <f t="shared" ca="1" si="33"/>
        <v>2.0555384812544011E-2</v>
      </c>
      <c r="F128" s="14">
        <f t="shared" ca="1" si="34"/>
        <v>1.9907525757497577E-2</v>
      </c>
      <c r="G128" s="14">
        <f t="shared" ca="1" si="35"/>
        <v>2.1888303915125831E-2</v>
      </c>
      <c r="H128" s="14">
        <f t="shared" ca="1" si="36"/>
        <v>2.1346936334901701E-2</v>
      </c>
      <c r="I128" s="3">
        <f ca="1"/>
        <v>0.95168003396406087</v>
      </c>
      <c r="J128" s="3">
        <f ca="1"/>
        <v>0.95717928454637147</v>
      </c>
      <c r="K128" s="3">
        <f ca="1"/>
        <v>0.94936446824140452</v>
      </c>
      <c r="L128" s="3">
        <f ca="1"/>
        <v>0.95390442718177426</v>
      </c>
      <c r="M128" s="3">
        <f ca="1"/>
        <v>0.95064198457463567</v>
      </c>
      <c r="N128" s="3">
        <f ca="1"/>
        <v>0.95076934907852739</v>
      </c>
      <c r="O128" s="3">
        <f ca="1"/>
        <v>0.9516821756395536</v>
      </c>
      <c r="P128" s="17">
        <f t="shared" ca="1" si="37"/>
        <v>4.5624176661263061E-4</v>
      </c>
      <c r="Q128" s="17">
        <f t="shared" ca="1" si="38"/>
        <v>8.0199351813042136E-4</v>
      </c>
      <c r="R128" s="17">
        <f t="shared" ca="1" si="39"/>
        <v>1.3896832403776614E-3</v>
      </c>
      <c r="S128" s="17">
        <f t="shared" ca="1" si="41"/>
        <v>-1.0107902016776027E-4</v>
      </c>
      <c r="T128" s="19">
        <f t="shared" ca="1" si="40"/>
        <v>44530</v>
      </c>
      <c r="U128" s="18">
        <f t="shared" ca="1" si="42"/>
        <v>2.0510980836744921E-2</v>
      </c>
      <c r="V128" s="18">
        <f t="shared" ca="1" si="49"/>
        <v>1.813287091887434E-2</v>
      </c>
      <c r="W128" s="18">
        <f t="shared" ca="1" si="50"/>
        <v>2.1515396106370346E-2</v>
      </c>
      <c r="X128" s="18">
        <f t="shared" ca="1" si="51"/>
        <v>1.9545418070764698E-2</v>
      </c>
      <c r="Y128" s="18">
        <f t="shared" ca="1" si="52"/>
        <v>2.0947239527574161E-2</v>
      </c>
      <c r="Z128" s="18">
        <f t="shared" ca="1" si="43"/>
        <v>2.0908624726103484E-2</v>
      </c>
      <c r="AA128" s="18">
        <f t="shared" ca="1" si="44"/>
        <v>2.0509970046543244E-2</v>
      </c>
      <c r="AB128" s="19">
        <f t="shared" ca="1" si="53"/>
        <v>45412</v>
      </c>
      <c r="AC128" s="3">
        <f ca="1">_xll.HLV5r3.Financial.Cache.GetValue(IRCurve1, AB128)</f>
        <v>0.90291095416126221</v>
      </c>
      <c r="AD128" s="17">
        <f t="shared" ca="1" si="46"/>
        <v>2.5232924790024511E-2</v>
      </c>
      <c r="AE128" s="17">
        <f t="shared" ca="1" si="47"/>
        <v>2.1147093253504012E-2</v>
      </c>
    </row>
    <row r="129" spans="1:31">
      <c r="A129" s="15">
        <f t="shared" ca="1" si="48"/>
        <v>44537</v>
      </c>
      <c r="B129" s="14">
        <f t="shared" ca="1" si="30"/>
        <v>2.137739341635414E-2</v>
      </c>
      <c r="C129" s="14">
        <f t="shared" ca="1" si="31"/>
        <v>1.9959706543982953E-2</v>
      </c>
      <c r="D129" s="14">
        <f t="shared" ca="1" si="32"/>
        <v>2.1826083925044957E-2</v>
      </c>
      <c r="E129" s="14">
        <f t="shared" ca="1" si="33"/>
        <v>2.0577257280798289E-2</v>
      </c>
      <c r="F129" s="14">
        <f t="shared" ca="1" si="34"/>
        <v>1.9899502114271321E-2</v>
      </c>
      <c r="G129" s="14">
        <f t="shared" ca="1" si="35"/>
        <v>2.1910569150751829E-2</v>
      </c>
      <c r="H129" s="14">
        <f t="shared" ca="1" si="36"/>
        <v>2.1366809398164488E-2</v>
      </c>
      <c r="I129" s="3">
        <f ca="1"/>
        <v>0.95127044040703423</v>
      </c>
      <c r="J129" s="3">
        <f ca="1"/>
        <v>0.95679634244874934</v>
      </c>
      <c r="K129" s="3">
        <f ca="1"/>
        <v>0.94894612484227847</v>
      </c>
      <c r="L129" s="3">
        <f ca="1"/>
        <v>0.95351021432235561</v>
      </c>
      <c r="M129" s="3">
        <f ca="1"/>
        <v>0.95026019640942339</v>
      </c>
      <c r="N129" s="3">
        <f ca="1"/>
        <v>0.95034957338700443</v>
      </c>
      <c r="O129" s="3">
        <f ca="1"/>
        <v>0.95127278233998014</v>
      </c>
      <c r="P129" s="17">
        <f t="shared" ca="1" si="37"/>
        <v>4.4869050869081675E-4</v>
      </c>
      <c r="Q129" s="17">
        <f t="shared" ca="1" si="38"/>
        <v>8.0013613555585117E-4</v>
      </c>
      <c r="R129" s="17">
        <f t="shared" ca="1" si="39"/>
        <v>1.417686872371187E-3</v>
      </c>
      <c r="S129" s="17">
        <f t="shared" ca="1" si="41"/>
        <v>-1.0902864498313347E-4</v>
      </c>
      <c r="T129" s="19">
        <f t="shared" ca="1" si="40"/>
        <v>44537</v>
      </c>
      <c r="U129" s="18">
        <f t="shared" ca="1" si="42"/>
        <v>2.0526342789569021E-2</v>
      </c>
      <c r="V129" s="18">
        <f t="shared" ca="1" si="49"/>
        <v>1.8154216858011836E-2</v>
      </c>
      <c r="W129" s="18">
        <f t="shared" ca="1" si="50"/>
        <v>2.152703687647128E-2</v>
      </c>
      <c r="X129" s="18">
        <f t="shared" ca="1" si="51"/>
        <v>1.9561352293670425E-2</v>
      </c>
      <c r="Y129" s="18">
        <f t="shared" ca="1" si="52"/>
        <v>2.0947224491883992E-2</v>
      </c>
      <c r="Z129" s="18">
        <f t="shared" ca="1" si="43"/>
        <v>2.0925435250289313E-2</v>
      </c>
      <c r="AA129" s="18">
        <f t="shared" ca="1" si="44"/>
        <v>2.0525252503119189E-2</v>
      </c>
      <c r="AB129" s="19">
        <f t="shared" ca="1" si="53"/>
        <v>45426</v>
      </c>
      <c r="AC129" s="3">
        <f ca="1">_xll.HLV5r3.Financial.Cache.GetValue(IRCurve1, AB129)</f>
        <v>0.90203792738725352</v>
      </c>
      <c r="AD129" s="17">
        <f t="shared" ca="1" si="46"/>
        <v>2.5232924790024511E-2</v>
      </c>
      <c r="AE129" s="17">
        <f t="shared" ca="1" si="47"/>
        <v>2.1179305089584041E-2</v>
      </c>
    </row>
    <row r="130" spans="1:31">
      <c r="A130" s="15">
        <f t="shared" ca="1" si="48"/>
        <v>44544</v>
      </c>
      <c r="B130" s="14">
        <f t="shared" ref="B130:B193" ca="1" si="54">(I130-I131)/($A131-$A130)*365</f>
        <v>2.1397374526877195E-2</v>
      </c>
      <c r="C130" s="14">
        <f t="shared" ref="C130:C193" ca="1" si="55">(J130-J131)/($A131-$A130)*365</f>
        <v>1.9951721193682905E-2</v>
      </c>
      <c r="D130" s="14">
        <f t="shared" ref="D130:D193" ca="1" si="56">(K130-K131)/($A131-$A130)*365</f>
        <v>2.1838522607030644E-2</v>
      </c>
      <c r="E130" s="14">
        <f t="shared" ref="E130:E193" ca="1" si="57">(L130-L131)/($A131-$A130)*365</f>
        <v>2.0599095386280495E-2</v>
      </c>
      <c r="F130" s="14">
        <f t="shared" ref="F130:F193" ca="1" si="58">(M130-M131)/($A131-$A130)*365</f>
        <v>1.9891481716566534E-2</v>
      </c>
      <c r="G130" s="14">
        <f t="shared" ref="G130:G193" ca="1" si="59">(N130-N131)/($A131-$A130)*365</f>
        <v>2.1932796098922243E-2</v>
      </c>
      <c r="H130" s="14">
        <f t="shared" ref="H130:H193" ca="1" si="60">(O130-O131)/($A131-$A130)*365</f>
        <v>2.1386648696383102E-2</v>
      </c>
      <c r="I130" s="3">
        <f ca="1"/>
        <v>0.95086046299904936</v>
      </c>
      <c r="J130" s="3">
        <f ca="1"/>
        <v>0.95641355355612501</v>
      </c>
      <c r="K130" s="3">
        <f ca="1"/>
        <v>0.94852754241083925</v>
      </c>
      <c r="L130" s="3">
        <f ca="1"/>
        <v>0.95311558199094304</v>
      </c>
      <c r="M130" s="3">
        <f ca="1"/>
        <v>0.94987856212230037</v>
      </c>
      <c r="N130" s="3">
        <f ca="1"/>
        <v>0.94992937069096262</v>
      </c>
      <c r="O130" s="3">
        <f ca="1"/>
        <v>0.95086300791316603</v>
      </c>
      <c r="P130" s="17">
        <f t="shared" ref="P130:P193" ca="1" si="61">D130-B130</f>
        <v>4.411480801534487E-4</v>
      </c>
      <c r="Q130" s="17">
        <f t="shared" ref="Q130:Q193" ca="1" si="62">B130-E130</f>
        <v>7.9827914059669991E-4</v>
      </c>
      <c r="R130" s="17">
        <f t="shared" ref="R130:R193" ca="1" si="63">B130-C130</f>
        <v>1.4456533331942897E-3</v>
      </c>
      <c r="S130" s="17">
        <f t="shared" ca="1" si="41"/>
        <v>-1.1697820879869036E-4</v>
      </c>
      <c r="T130" s="19">
        <f t="shared" ref="T130:T193" ca="1" si="64">A130</f>
        <v>44544</v>
      </c>
      <c r="U130" s="18">
        <f t="shared" ca="1" si="42"/>
        <v>2.0541704683395015E-2</v>
      </c>
      <c r="V130" s="18">
        <f t="shared" ca="1" si="49"/>
        <v>1.8175231852356546E-2</v>
      </c>
      <c r="W130" s="18">
        <f t="shared" ca="1" si="50"/>
        <v>2.1538677587574058E-2</v>
      </c>
      <c r="X130" s="18">
        <f t="shared" ca="1" si="51"/>
        <v>1.95772864575781E-2</v>
      </c>
      <c r="Y130" s="18">
        <f t="shared" ca="1" si="52"/>
        <v>2.0947209456194583E-2</v>
      </c>
      <c r="Z130" s="18">
        <f t="shared" ca="1" si="43"/>
        <v>2.0942245703827026E-2</v>
      </c>
      <c r="AA130" s="18">
        <f t="shared" ca="1" si="44"/>
        <v>2.0540534901307028E-2</v>
      </c>
      <c r="AB130" s="19">
        <f t="shared" ca="1" si="53"/>
        <v>45440</v>
      </c>
      <c r="AC130" s="3">
        <f ca="1">_xll.HLV5r3.Financial.Cache.GetValue(IRCurve1, AB130)</f>
        <v>0.90116574474493327</v>
      </c>
      <c r="AD130" s="17">
        <f t="shared" ca="1" si="46"/>
        <v>2.5232924790018724E-2</v>
      </c>
      <c r="AE130" s="17">
        <f t="shared" ca="1" si="47"/>
        <v>2.1211013615725294E-2</v>
      </c>
    </row>
    <row r="131" spans="1:31">
      <c r="A131" s="15">
        <f t="shared" ca="1" si="48"/>
        <v>44551</v>
      </c>
      <c r="B131" s="14">
        <f t="shared" ca="1" si="54"/>
        <v>2.1417321642155689E-2</v>
      </c>
      <c r="C131" s="14">
        <f t="shared" ca="1" si="55"/>
        <v>1.994373903809989E-2</v>
      </c>
      <c r="D131" s="14">
        <f t="shared" ca="1" si="56"/>
        <v>2.1850936138271351E-2</v>
      </c>
      <c r="E131" s="14">
        <f t="shared" ca="1" si="57"/>
        <v>2.0620899103727348E-2</v>
      </c>
      <c r="F131" s="14">
        <f t="shared" ca="1" si="58"/>
        <v>1.9883464562669668E-2</v>
      </c>
      <c r="G131" s="14">
        <f t="shared" ca="1" si="59"/>
        <v>2.1954984733870142E-2</v>
      </c>
      <c r="H131" s="14">
        <f t="shared" ca="1" si="60"/>
        <v>2.1406454209330707E-2</v>
      </c>
      <c r="I131" s="3">
        <f ca="1"/>
        <v>0.95045010239168459</v>
      </c>
      <c r="J131" s="3">
        <f ca="1"/>
        <v>0.95603091780720506</v>
      </c>
      <c r="K131" s="3">
        <f ca="1"/>
        <v>0.94810872142933456</v>
      </c>
      <c r="L131" s="3">
        <f ca="1"/>
        <v>0.95272053084654862</v>
      </c>
      <c r="M131" s="3">
        <f ca="1"/>
        <v>0.94949708165102376</v>
      </c>
      <c r="N131" s="3">
        <f ca="1"/>
        <v>0.94950874172468192</v>
      </c>
      <c r="O131" s="3">
        <f ca="1"/>
        <v>0.95045285300666005</v>
      </c>
      <c r="P131" s="17">
        <f t="shared" ca="1" si="61"/>
        <v>4.3361449611566127E-4</v>
      </c>
      <c r="Q131" s="17">
        <f t="shared" ca="1" si="62"/>
        <v>7.964225384283416E-4</v>
      </c>
      <c r="R131" s="17">
        <f t="shared" ca="1" si="63"/>
        <v>1.4735826040557995E-3</v>
      </c>
      <c r="S131" s="17">
        <f t="shared" ref="S131:S194" ca="1" si="65">(AA131-U131)*100</f>
        <v>-1.249277118104547E-4</v>
      </c>
      <c r="T131" s="19">
        <f t="shared" ca="1" si="64"/>
        <v>44551</v>
      </c>
      <c r="U131" s="18">
        <f t="shared" ref="U131:U194" ca="1" si="66">-LN(I132)*365/($A132-$A$2)</f>
        <v>2.0557066518224313E-2</v>
      </c>
      <c r="V131" s="18">
        <f t="shared" ca="1" si="49"/>
        <v>1.8195923539095906E-2</v>
      </c>
      <c r="W131" s="18">
        <f t="shared" ca="1" si="50"/>
        <v>2.1550318239680181E-2</v>
      </c>
      <c r="X131" s="18">
        <f t="shared" ca="1" si="51"/>
        <v>1.9593220562489015E-2</v>
      </c>
      <c r="Y131" s="18">
        <f t="shared" ca="1" si="52"/>
        <v>2.0947194420504286E-2</v>
      </c>
      <c r="Z131" s="18">
        <f t="shared" ref="Z131:Z194" ca="1" si="67">-LN(N132)*365/($A132-$A$2)</f>
        <v>2.0959056086717161E-2</v>
      </c>
      <c r="AA131" s="18">
        <f t="shared" ref="AA131:AA194" ca="1" si="68">-LN(O132)*365/($A132-$A$2)</f>
        <v>2.0555817241106208E-2</v>
      </c>
      <c r="AB131" s="19">
        <f t="shared" ref="AB131:AB162" ca="1" si="69">AB130+14</f>
        <v>45454</v>
      </c>
      <c r="AC131" s="3">
        <f ca="1">_xll.HLV5r3.Financial.Cache.GetValue(IRCurve1, AB131)</f>
        <v>0.90029440541810823</v>
      </c>
      <c r="AD131" s="17">
        <f t="shared" ref="AD131:AD194" ca="1" si="70">(AC130/AC131-1)*365/(AB131-AB130)</f>
        <v>2.5232924790024511E-2</v>
      </c>
      <c r="AE131" s="17">
        <f t="shared" ref="AE131:AE194" ca="1" si="71">-LN(AC131)/(AB131-$AB$2)*365.25</f>
        <v>2.1242230536810125E-2</v>
      </c>
    </row>
    <row r="132" spans="1:31">
      <c r="A132" s="15">
        <f t="shared" ref="A132:A195" ca="1" si="72">A131+7</f>
        <v>44558</v>
      </c>
      <c r="B132" s="14">
        <f t="shared" ca="1" si="54"/>
        <v>2.1437234741835436E-2</v>
      </c>
      <c r="C132" s="14">
        <f t="shared" ca="1" si="55"/>
        <v>1.9935760075971896E-2</v>
      </c>
      <c r="D132" s="14">
        <f t="shared" ca="1" si="56"/>
        <v>2.1863324513458546E-2</v>
      </c>
      <c r="E132" s="14">
        <f t="shared" ca="1" si="57"/>
        <v>2.0642668407667153E-2</v>
      </c>
      <c r="F132" s="14">
        <f t="shared" ca="1" si="58"/>
        <v>1.9875450651671844E-2</v>
      </c>
      <c r="G132" s="14">
        <f t="shared" ca="1" si="59"/>
        <v>2.1977135029955956E-2</v>
      </c>
      <c r="H132" s="14">
        <f t="shared" ca="1" si="60"/>
        <v>2.1426225917347792E-2</v>
      </c>
      <c r="I132" s="3">
        <f ca="1"/>
        <v>0.95003935923690352</v>
      </c>
      <c r="J132" s="3">
        <f ca="1"/>
        <v>0.95564843514072095</v>
      </c>
      <c r="K132" s="3">
        <f ca="1"/>
        <v>0.94768966238010743</v>
      </c>
      <c r="L132" s="3">
        <f ca="1"/>
        <v>0.95232506154866892</v>
      </c>
      <c r="M132" s="3">
        <f ca="1"/>
        <v>0.94911575493338352</v>
      </c>
      <c r="N132" s="3">
        <f ca="1"/>
        <v>0.94908768722293646</v>
      </c>
      <c r="O132" s="3">
        <f ca="1"/>
        <v>0.95004231826839891</v>
      </c>
      <c r="P132" s="17">
        <f t="shared" ca="1" si="61"/>
        <v>4.2608977162311018E-4</v>
      </c>
      <c r="Q132" s="17">
        <f t="shared" ca="1" si="62"/>
        <v>7.9456633416828334E-4</v>
      </c>
      <c r="R132" s="17">
        <f t="shared" ca="1" si="63"/>
        <v>1.5014746658635406E-3</v>
      </c>
      <c r="S132" s="17">
        <f t="shared" ca="1" si="65"/>
        <v>-1.3287715391677168E-4</v>
      </c>
      <c r="T132" s="19">
        <f t="shared" ca="1" si="64"/>
        <v>44558</v>
      </c>
      <c r="U132" s="18">
        <f t="shared" ca="1" si="66"/>
        <v>2.0572428294058226E-2</v>
      </c>
      <c r="V132" s="18">
        <f t="shared" ca="1" si="49"/>
        <v>1.8216299322220936E-2</v>
      </c>
      <c r="W132" s="18">
        <f t="shared" ca="1" si="50"/>
        <v>2.1561958832790915E-2</v>
      </c>
      <c r="X132" s="18">
        <f t="shared" ca="1" si="51"/>
        <v>1.9609154608404532E-2</v>
      </c>
      <c r="Y132" s="18">
        <f t="shared" ca="1" si="52"/>
        <v>2.0947179384814787E-2</v>
      </c>
      <c r="Z132" s="18">
        <f t="shared" ca="1" si="67"/>
        <v>2.0975866398960371E-2</v>
      </c>
      <c r="AA132" s="18">
        <f t="shared" ca="1" si="68"/>
        <v>2.0571099522519058E-2</v>
      </c>
      <c r="AB132" s="19">
        <f t="shared" ca="1" si="69"/>
        <v>45468</v>
      </c>
      <c r="AC132" s="3">
        <f ca="1">_xll.HLV5r3.Financial.Cache.GetValue(IRCurve1, AB132)</f>
        <v>0.89942390859137489</v>
      </c>
      <c r="AD132" s="17">
        <f t="shared" ca="1" si="70"/>
        <v>2.5232924790024511E-2</v>
      </c>
      <c r="AE132" s="17">
        <f t="shared" ca="1" si="71"/>
        <v>2.1272967197570547E-2</v>
      </c>
    </row>
    <row r="133" spans="1:31">
      <c r="A133" s="15">
        <f t="shared" ca="1" si="72"/>
        <v>44565</v>
      </c>
      <c r="B133" s="14">
        <f t="shared" ca="1" si="54"/>
        <v>2.1457113805336468E-2</v>
      </c>
      <c r="C133" s="14">
        <f t="shared" ca="1" si="55"/>
        <v>1.9927784306019554E-2</v>
      </c>
      <c r="D133" s="14">
        <f t="shared" ca="1" si="56"/>
        <v>2.1875687727034774E-2</v>
      </c>
      <c r="E133" s="14">
        <f t="shared" ca="1" si="57"/>
        <v>2.0664403272385088E-2</v>
      </c>
      <c r="F133" s="14">
        <f t="shared" ca="1" si="58"/>
        <v>1.9867439981830572E-2</v>
      </c>
      <c r="G133" s="14">
        <f t="shared" ca="1" si="59"/>
        <v>2.1999246961626948E-2</v>
      </c>
      <c r="H133" s="14">
        <f t="shared" ca="1" si="60"/>
        <v>2.1445963800166994E-2</v>
      </c>
      <c r="I133" s="3">
        <f ca="1"/>
        <v>0.94962823418706011</v>
      </c>
      <c r="J133" s="3">
        <f ca="1"/>
        <v>0.95526610549542834</v>
      </c>
      <c r="K133" s="3">
        <f ca="1"/>
        <v>0.94727036574560275</v>
      </c>
      <c r="L133" s="3">
        <f ca="1"/>
        <v>0.951929174757289</v>
      </c>
      <c r="M133" s="3">
        <f ca="1"/>
        <v>0.94873458190718707</v>
      </c>
      <c r="N133" s="3">
        <f ca="1"/>
        <v>0.9486662079209921</v>
      </c>
      <c r="O133" s="3">
        <f ca="1"/>
        <v>0.94963140434669635</v>
      </c>
      <c r="P133" s="17">
        <f t="shared" ca="1" si="61"/>
        <v>4.1857392169830643E-4</v>
      </c>
      <c r="Q133" s="17">
        <f t="shared" ca="1" si="62"/>
        <v>7.927105329513795E-4</v>
      </c>
      <c r="R133" s="17">
        <f t="shared" ca="1" si="63"/>
        <v>1.5293294993169136E-3</v>
      </c>
      <c r="S133" s="17">
        <f t="shared" ca="1" si="65"/>
        <v>-1.4082653503263987E-4</v>
      </c>
      <c r="T133" s="19">
        <f t="shared" ca="1" si="64"/>
        <v>44565</v>
      </c>
      <c r="U133" s="18">
        <f t="shared" ca="1" si="66"/>
        <v>2.0587790010895415E-2</v>
      </c>
      <c r="V133" s="18">
        <f t="shared" ca="1" si="49"/>
        <v>1.8236366381359254E-2</v>
      </c>
      <c r="W133" s="18">
        <f t="shared" ca="1" si="50"/>
        <v>2.1573599366904932E-2</v>
      </c>
      <c r="X133" s="18">
        <f t="shared" ca="1" si="51"/>
        <v>1.9625088595323407E-2</v>
      </c>
      <c r="Y133" s="18">
        <f t="shared" ca="1" si="52"/>
        <v>2.0947164349124327E-2</v>
      </c>
      <c r="Z133" s="18">
        <f t="shared" ca="1" si="67"/>
        <v>2.0992676640557199E-2</v>
      </c>
      <c r="AA133" s="18">
        <f t="shared" ca="1" si="68"/>
        <v>2.0586381745545088E-2</v>
      </c>
      <c r="AB133" s="19">
        <f t="shared" ca="1" si="69"/>
        <v>45482</v>
      </c>
      <c r="AC133" s="3">
        <f ca="1">_xll.HLV5r3.Financial.Cache.GetValue(IRCurve1, AB133)</f>
        <v>0.89848104130926265</v>
      </c>
      <c r="AD133" s="17">
        <f t="shared" ca="1" si="70"/>
        <v>2.7359394208368699E-2</v>
      </c>
      <c r="AE133" s="17">
        <f t="shared" ca="1" si="71"/>
        <v>2.1319461938317675E-2</v>
      </c>
    </row>
    <row r="134" spans="1:31">
      <c r="A134" s="15">
        <f t="shared" ca="1" si="72"/>
        <v>44572</v>
      </c>
      <c r="B134" s="14">
        <f t="shared" ca="1" si="54"/>
        <v>2.1476958812831386E-2</v>
      </c>
      <c r="C134" s="14">
        <f t="shared" ca="1" si="55"/>
        <v>1.9919811726951914E-2</v>
      </c>
      <c r="D134" s="14">
        <f t="shared" ca="1" si="56"/>
        <v>2.1888025774137256E-2</v>
      </c>
      <c r="E134" s="14">
        <f t="shared" ca="1" si="57"/>
        <v>2.068610367290153E-2</v>
      </c>
      <c r="F134" s="14">
        <f t="shared" ca="1" si="58"/>
        <v>1.9859432552167506E-2</v>
      </c>
      <c r="G134" s="14">
        <f t="shared" ca="1" si="59"/>
        <v>2.2021320503463535E-2</v>
      </c>
      <c r="H134" s="14">
        <f t="shared" ca="1" si="60"/>
        <v>2.1465667838070912E-2</v>
      </c>
      <c r="I134" s="3">
        <f ca="1"/>
        <v>0.94921672789490297</v>
      </c>
      <c r="J134" s="3">
        <f ca="1"/>
        <v>0.95488392881010742</v>
      </c>
      <c r="K134" s="3">
        <f ca="1"/>
        <v>0.94685083200837195</v>
      </c>
      <c r="L134" s="3">
        <f ca="1"/>
        <v>0.95153287113288709</v>
      </c>
      <c r="M134" s="3">
        <f ca="1"/>
        <v>0.94835356251027525</v>
      </c>
      <c r="N134" s="3">
        <f ca="1"/>
        <v>0.94824430455460473</v>
      </c>
      <c r="O134" s="3">
        <f ca="1"/>
        <v>0.94922011189025479</v>
      </c>
      <c r="P134" s="17">
        <f t="shared" ca="1" si="61"/>
        <v>4.1106696130586984E-4</v>
      </c>
      <c r="Q134" s="17">
        <f t="shared" ca="1" si="62"/>
        <v>7.9085513992985593E-4</v>
      </c>
      <c r="R134" s="17">
        <f t="shared" ca="1" si="63"/>
        <v>1.557147085879472E-3</v>
      </c>
      <c r="S134" s="17">
        <f t="shared" ca="1" si="65"/>
        <v>-1.4877585524757098E-4</v>
      </c>
      <c r="T134" s="19">
        <f t="shared" ca="1" si="64"/>
        <v>44572</v>
      </c>
      <c r="U134" s="18">
        <f t="shared" ca="1" si="66"/>
        <v>2.0603151668737264E-2</v>
      </c>
      <c r="V134" s="18">
        <f t="shared" ca="1" si="49"/>
        <v>1.8256131680209741E-2</v>
      </c>
      <c r="W134" s="18">
        <f t="shared" ca="1" si="50"/>
        <v>2.1585239842023547E-2</v>
      </c>
      <c r="X134" s="18">
        <f t="shared" ca="1" si="51"/>
        <v>1.9641022523246916E-2</v>
      </c>
      <c r="Y134" s="18">
        <f t="shared" ca="1" si="52"/>
        <v>2.0947149313433857E-2</v>
      </c>
      <c r="Z134" s="18">
        <f t="shared" ca="1" si="67"/>
        <v>2.1009486811508299E-2</v>
      </c>
      <c r="AA134" s="18">
        <f t="shared" ca="1" si="68"/>
        <v>2.0601663910184788E-2</v>
      </c>
      <c r="AB134" s="19">
        <f t="shared" ca="1" si="69"/>
        <v>45496</v>
      </c>
      <c r="AC134" s="3">
        <f ca="1">_xll.HLV5r3.Financial.Cache.GetValue(IRCurve1, AB134)</f>
        <v>0.89744165784887442</v>
      </c>
      <c r="AD134" s="17">
        <f t="shared" ca="1" si="70"/>
        <v>3.0194956305894922E-2</v>
      </c>
      <c r="AE134" s="17">
        <f t="shared" ca="1" si="71"/>
        <v>2.1386724756728009E-2</v>
      </c>
    </row>
    <row r="135" spans="1:31">
      <c r="A135" s="15">
        <f t="shared" ca="1" si="72"/>
        <v>44579</v>
      </c>
      <c r="B135" s="14">
        <f t="shared" ca="1" si="54"/>
        <v>2.1496769744128095E-2</v>
      </c>
      <c r="C135" s="14">
        <f t="shared" ca="1" si="55"/>
        <v>1.9911842337506962E-2</v>
      </c>
      <c r="D135" s="14">
        <f t="shared" ca="1" si="56"/>
        <v>2.1900338649532718E-2</v>
      </c>
      <c r="E135" s="14">
        <f t="shared" ca="1" si="57"/>
        <v>2.0707769583906886E-2</v>
      </c>
      <c r="F135" s="14">
        <f t="shared" ca="1" si="58"/>
        <v>1.9851428361351169E-2</v>
      </c>
      <c r="G135" s="14">
        <f t="shared" ca="1" si="59"/>
        <v>2.2043355630132964E-2</v>
      </c>
      <c r="H135" s="14">
        <f t="shared" ca="1" si="60"/>
        <v>2.1485338011185844E-2</v>
      </c>
      <c r="I135" s="3">
        <f ca="1"/>
        <v>0.948804841013561</v>
      </c>
      <c r="J135" s="3">
        <f ca="1"/>
        <v>0.95450190502356314</v>
      </c>
      <c r="K135" s="3">
        <f ca="1"/>
        <v>0.94643106165105972</v>
      </c>
      <c r="L135" s="3">
        <f ca="1"/>
        <v>0.95113615133642049</v>
      </c>
      <c r="M135" s="3">
        <f ca="1"/>
        <v>0.94797269668050765</v>
      </c>
      <c r="N135" s="3">
        <f ca="1"/>
        <v>0.94782197786001776</v>
      </c>
      <c r="O135" s="3">
        <f ca="1"/>
        <v>0.9488084415481548</v>
      </c>
      <c r="P135" s="17">
        <f t="shared" ca="1" si="61"/>
        <v>4.0356890540462279E-4</v>
      </c>
      <c r="Q135" s="17">
        <f t="shared" ca="1" si="62"/>
        <v>7.8900016022120933E-4</v>
      </c>
      <c r="R135" s="17">
        <f t="shared" ca="1" si="63"/>
        <v>1.5849274066211325E-3</v>
      </c>
      <c r="S135" s="17">
        <f t="shared" ca="1" si="65"/>
        <v>-1.5672511465662786E-4</v>
      </c>
      <c r="T135" s="19">
        <f t="shared" ca="1" si="64"/>
        <v>44579</v>
      </c>
      <c r="U135" s="18">
        <f t="shared" ca="1" si="66"/>
        <v>2.061851326758421E-2</v>
      </c>
      <c r="V135" s="18">
        <f t="shared" ca="1" si="49"/>
        <v>1.8275601974599768E-2</v>
      </c>
      <c r="W135" s="18">
        <f t="shared" ca="1" si="50"/>
        <v>2.1596880258147311E-2</v>
      </c>
      <c r="X135" s="18">
        <f t="shared" ca="1" si="51"/>
        <v>1.9656956392175445E-2</v>
      </c>
      <c r="Y135" s="18">
        <f t="shared" ca="1" si="52"/>
        <v>2.0947134277744181E-2</v>
      </c>
      <c r="Z135" s="18">
        <f t="shared" ca="1" si="67"/>
        <v>2.1026296911814211E-2</v>
      </c>
      <c r="AA135" s="18">
        <f t="shared" ca="1" si="68"/>
        <v>2.0616946016437643E-2</v>
      </c>
      <c r="AB135" s="19">
        <f t="shared" ca="1" si="69"/>
        <v>45510</v>
      </c>
      <c r="AC135" s="3">
        <f ca="1">_xll.HLV5r3.Financial.Cache.GetValue(IRCurve1, AB135)</f>
        <v>0.89640347677109422</v>
      </c>
      <c r="AD135" s="17">
        <f t="shared" ca="1" si="70"/>
        <v>3.0194956305894922E-2</v>
      </c>
      <c r="AE135" s="17">
        <f t="shared" ca="1" si="71"/>
        <v>2.1452976104184805E-2</v>
      </c>
    </row>
    <row r="136" spans="1:31">
      <c r="A136" s="15">
        <f t="shared" ca="1" si="72"/>
        <v>44586</v>
      </c>
      <c r="B136" s="14">
        <f t="shared" ca="1" si="54"/>
        <v>2.1516546579358673E-2</v>
      </c>
      <c r="C136" s="14">
        <f t="shared" ca="1" si="55"/>
        <v>1.9903876136405336E-2</v>
      </c>
      <c r="D136" s="14">
        <f t="shared" ca="1" si="56"/>
        <v>2.1912626348219444E-2</v>
      </c>
      <c r="E136" s="14">
        <f t="shared" ca="1" si="57"/>
        <v>2.0729400980444686E-2</v>
      </c>
      <c r="F136" s="14">
        <f t="shared" ca="1" si="58"/>
        <v>1.984342740774327E-2</v>
      </c>
      <c r="G136" s="14">
        <f t="shared" ca="1" si="59"/>
        <v>2.2065352316435631E-2</v>
      </c>
      <c r="H136" s="14">
        <f t="shared" ca="1" si="60"/>
        <v>2.1504974300211192E-2</v>
      </c>
      <c r="I136" s="3">
        <f ca="1"/>
        <v>0.94839257419655032</v>
      </c>
      <c r="J136" s="3">
        <f ca="1"/>
        <v>0.95412003407462465</v>
      </c>
      <c r="K136" s="3">
        <f ca="1"/>
        <v>0.94601105515641115</v>
      </c>
      <c r="L136" s="3">
        <f ca="1"/>
        <v>0.95073901602933186</v>
      </c>
      <c r="M136" s="3">
        <f ca="1"/>
        <v>0.94759198435576941</v>
      </c>
      <c r="N136" s="3">
        <f ca="1"/>
        <v>0.94739922857396042</v>
      </c>
      <c r="O136" s="3">
        <f ca="1"/>
        <v>0.94839639396985809</v>
      </c>
      <c r="P136" s="17">
        <f t="shared" ca="1" si="61"/>
        <v>3.9607976886077076E-4</v>
      </c>
      <c r="Q136" s="17">
        <f t="shared" ca="1" si="62"/>
        <v>7.8714559891398736E-4</v>
      </c>
      <c r="R136" s="17">
        <f t="shared" ca="1" si="63"/>
        <v>1.6126704429533373E-3</v>
      </c>
      <c r="S136" s="17">
        <f t="shared" ca="1" si="65"/>
        <v>-1.6467431316370684E-4</v>
      </c>
      <c r="T136" s="19">
        <f t="shared" ca="1" si="64"/>
        <v>44586</v>
      </c>
      <c r="U136" s="18">
        <f t="shared" ca="1" si="66"/>
        <v>2.0633874807437599E-2</v>
      </c>
      <c r="V136" s="18">
        <f t="shared" ca="1" si="49"/>
        <v>1.829478382018403E-2</v>
      </c>
      <c r="W136" s="18">
        <f t="shared" ca="1" si="50"/>
        <v>2.1608520615277512E-2</v>
      </c>
      <c r="X136" s="18">
        <f t="shared" ca="1" si="51"/>
        <v>1.9672890202110539E-2</v>
      </c>
      <c r="Y136" s="18">
        <f t="shared" ca="1" si="52"/>
        <v>2.0947119242053547E-2</v>
      </c>
      <c r="Z136" s="18">
        <f t="shared" ca="1" si="67"/>
        <v>2.1043106941475553E-2</v>
      </c>
      <c r="AA136" s="18">
        <f t="shared" ca="1" si="68"/>
        <v>2.0632228064305962E-2</v>
      </c>
      <c r="AB136" s="19">
        <f t="shared" ca="1" si="69"/>
        <v>45524</v>
      </c>
      <c r="AC136" s="3">
        <f ca="1">_xll.HLV5r3.Financial.Cache.GetValue(IRCurve1, AB136)</f>
        <v>0.89536649668497836</v>
      </c>
      <c r="AD136" s="17">
        <f t="shared" ca="1" si="70"/>
        <v>3.0194956305894922E-2</v>
      </c>
      <c r="AE136" s="17">
        <f t="shared" ca="1" si="71"/>
        <v>2.1518238625560147E-2</v>
      </c>
    </row>
    <row r="137" spans="1:31">
      <c r="A137" s="15">
        <f t="shared" ca="1" si="72"/>
        <v>44593</v>
      </c>
      <c r="B137" s="14">
        <f t="shared" ca="1" si="54"/>
        <v>2.153628929828471E-2</v>
      </c>
      <c r="C137" s="14">
        <f t="shared" ca="1" si="55"/>
        <v>1.9895913122367652E-2</v>
      </c>
      <c r="D137" s="14">
        <f t="shared" ca="1" si="56"/>
        <v>2.1924888864819438E-2</v>
      </c>
      <c r="E137" s="14">
        <f t="shared" ca="1" si="57"/>
        <v>2.0750997837112713E-2</v>
      </c>
      <c r="F137" s="14">
        <f t="shared" ca="1" si="58"/>
        <v>1.9835429690481243E-2</v>
      </c>
      <c r="G137" s="14">
        <f t="shared" ca="1" si="59"/>
        <v>2.2087310537276132E-2</v>
      </c>
      <c r="H137" s="14">
        <f t="shared" ca="1" si="60"/>
        <v>2.1524576685215364E-2</v>
      </c>
      <c r="I137" s="3">
        <f ca="1"/>
        <v>0.9479799280977681</v>
      </c>
      <c r="J137" s="3">
        <f ca="1"/>
        <v>0.95373831590214564</v>
      </c>
      <c r="K137" s="3">
        <f ca="1"/>
        <v>0.94559081300726722</v>
      </c>
      <c r="L137" s="3">
        <f ca="1"/>
        <v>0.95034146587354251</v>
      </c>
      <c r="M137" s="3">
        <f ca="1"/>
        <v>0.94721142547397708</v>
      </c>
      <c r="N137" s="3">
        <f ca="1"/>
        <v>0.94697605743364521</v>
      </c>
      <c r="O137" s="3">
        <f ca="1"/>
        <v>0.9479839698051965</v>
      </c>
      <c r="P137" s="17">
        <f t="shared" ca="1" si="61"/>
        <v>3.8859956653472874E-4</v>
      </c>
      <c r="Q137" s="17">
        <f t="shared" ca="1" si="62"/>
        <v>7.8529146117199689E-4</v>
      </c>
      <c r="R137" s="17">
        <f t="shared" ca="1" si="63"/>
        <v>1.6403761759170576E-3</v>
      </c>
      <c r="S137" s="17">
        <f t="shared" ca="1" si="65"/>
        <v>-1.7262345069039842E-4</v>
      </c>
      <c r="T137" s="19">
        <f t="shared" ca="1" si="64"/>
        <v>44593</v>
      </c>
      <c r="U137" s="18">
        <f t="shared" ca="1" si="66"/>
        <v>2.0649236288296104E-2</v>
      </c>
      <c r="V137" s="18">
        <f t="shared" ca="1" si="49"/>
        <v>1.831368357980381E-2</v>
      </c>
      <c r="W137" s="18">
        <f t="shared" ca="1" si="50"/>
        <v>2.162016091341282E-2</v>
      </c>
      <c r="X137" s="18">
        <f t="shared" ca="1" si="51"/>
        <v>1.968882395305066E-2</v>
      </c>
      <c r="Y137" s="18">
        <f t="shared" ca="1" si="52"/>
        <v>2.0947104206363757E-2</v>
      </c>
      <c r="Z137" s="18">
        <f t="shared" ca="1" si="67"/>
        <v>2.1059916900492963E-2</v>
      </c>
      <c r="AA137" s="18">
        <f t="shared" ca="1" si="68"/>
        <v>2.06475100537892E-2</v>
      </c>
      <c r="AB137" s="19">
        <f t="shared" ca="1" si="69"/>
        <v>45538</v>
      </c>
      <c r="AC137" s="3">
        <f ca="1">_xll.HLV5r3.Financial.Cache.GetValue(IRCurve1, AB137)</f>
        <v>0.89433071620119198</v>
      </c>
      <c r="AD137" s="17">
        <f t="shared" ca="1" si="70"/>
        <v>3.0194956305894922E-2</v>
      </c>
      <c r="AE137" s="17">
        <f t="shared" ca="1" si="71"/>
        <v>2.1582534294766993E-2</v>
      </c>
    </row>
    <row r="138" spans="1:31">
      <c r="A138" s="15">
        <f t="shared" ca="1" si="72"/>
        <v>44600</v>
      </c>
      <c r="B138" s="14">
        <f t="shared" ca="1" si="54"/>
        <v>2.1555997881437725E-2</v>
      </c>
      <c r="C138" s="14">
        <f t="shared" ca="1" si="55"/>
        <v>1.9887953294126119E-2</v>
      </c>
      <c r="D138" s="14">
        <f t="shared" ca="1" si="56"/>
        <v>2.1937126194678327E-2</v>
      </c>
      <c r="E138" s="14">
        <f t="shared" ca="1" si="57"/>
        <v>2.0772560129377098E-2</v>
      </c>
      <c r="F138" s="14">
        <f t="shared" ca="1" si="58"/>
        <v>1.9827435207799442E-2</v>
      </c>
      <c r="G138" s="14">
        <f t="shared" ca="1" si="59"/>
        <v>2.2109230267645903E-2</v>
      </c>
      <c r="H138" s="14">
        <f t="shared" ca="1" si="60"/>
        <v>2.154414514674146E-2</v>
      </c>
      <c r="I138" s="3">
        <f ca="1"/>
        <v>0.94756690337149962</v>
      </c>
      <c r="J138" s="3">
        <f ca="1"/>
        <v>0.95335675044500434</v>
      </c>
      <c r="K138" s="3">
        <f ca="1"/>
        <v>0.94517033568657205</v>
      </c>
      <c r="L138" s="3">
        <f ca="1"/>
        <v>0.9499435015314609</v>
      </c>
      <c r="M138" s="3">
        <f ca="1"/>
        <v>0.94683101997306374</v>
      </c>
      <c r="N138" s="3">
        <f ca="1"/>
        <v>0.94655246517676594</v>
      </c>
      <c r="O138" s="3">
        <f ca="1"/>
        <v>0.94757116970438415</v>
      </c>
      <c r="P138" s="17">
        <f t="shared" ca="1" si="61"/>
        <v>3.8112831324060154E-4</v>
      </c>
      <c r="Q138" s="17">
        <f t="shared" ca="1" si="62"/>
        <v>7.8343775206062699E-4</v>
      </c>
      <c r="R138" s="17">
        <f t="shared" ca="1" si="63"/>
        <v>1.6680445873116061E-3</v>
      </c>
      <c r="S138" s="17">
        <f t="shared" ca="1" si="65"/>
        <v>-1.8057252740046048E-4</v>
      </c>
      <c r="T138" s="19">
        <f t="shared" ca="1" si="64"/>
        <v>44600</v>
      </c>
      <c r="U138" s="18">
        <f t="shared" ca="1" si="66"/>
        <v>2.0664597710161037E-2</v>
      </c>
      <c r="V138" s="18">
        <f t="shared" ca="1" si="49"/>
        <v>1.8332307430524063E-2</v>
      </c>
      <c r="W138" s="18">
        <f t="shared" ca="1" si="50"/>
        <v>2.1631801152554607E-2</v>
      </c>
      <c r="X138" s="18">
        <f t="shared" ca="1" si="51"/>
        <v>1.9704757644997226E-2</v>
      </c>
      <c r="Y138" s="18">
        <f t="shared" ca="1" si="52"/>
        <v>2.0947089170673082E-2</v>
      </c>
      <c r="Z138" s="18">
        <f t="shared" ca="1" si="67"/>
        <v>2.1076726788866913E-2</v>
      </c>
      <c r="AA138" s="18">
        <f t="shared" ca="1" si="68"/>
        <v>2.0662791984887033E-2</v>
      </c>
      <c r="AB138" s="19">
        <f t="shared" ca="1" si="69"/>
        <v>45552</v>
      </c>
      <c r="AC138" s="3">
        <f ca="1">_xll.HLV5r3.Financial.Cache.GetValue(IRCurve1, AB138)</f>
        <v>0.89329613393200791</v>
      </c>
      <c r="AD138" s="17">
        <f t="shared" ca="1" si="70"/>
        <v>3.0194956305889135E-2</v>
      </c>
      <c r="AE138" s="17">
        <f t="shared" ca="1" si="71"/>
        <v>2.1645884439426638E-2</v>
      </c>
    </row>
    <row r="139" spans="1:31">
      <c r="A139" s="15">
        <f t="shared" ca="1" si="72"/>
        <v>44607</v>
      </c>
      <c r="B139" s="14">
        <f t="shared" ca="1" si="54"/>
        <v>2.15756723091119E-2</v>
      </c>
      <c r="C139" s="14">
        <f t="shared" ca="1" si="55"/>
        <v>1.9879996650395575E-2</v>
      </c>
      <c r="D139" s="14">
        <f t="shared" ca="1" si="56"/>
        <v>2.1949338332834918E-2</v>
      </c>
      <c r="E139" s="14">
        <f t="shared" ca="1" si="57"/>
        <v>2.0794087832414525E-2</v>
      </c>
      <c r="F139" s="14">
        <f t="shared" ca="1" si="58"/>
        <v>1.9819443958707939E-2</v>
      </c>
      <c r="G139" s="14">
        <f t="shared" ca="1" si="59"/>
        <v>2.2131111482698466E-2</v>
      </c>
      <c r="H139" s="14">
        <f t="shared" ca="1" si="60"/>
        <v>2.1563679665708872E-2</v>
      </c>
      <c r="I139" s="3">
        <f ca="1"/>
        <v>0.94715350067240356</v>
      </c>
      <c r="J139" s="3">
        <f ca="1"/>
        <v>0.95297533764210329</v>
      </c>
      <c r="K139" s="3">
        <f ca="1"/>
        <v>0.94474962367735904</v>
      </c>
      <c r="L139" s="3">
        <f ca="1"/>
        <v>0.949545123665966</v>
      </c>
      <c r="M139" s="3">
        <f ca="1"/>
        <v>0.94645076779099635</v>
      </c>
      <c r="N139" s="3">
        <f ca="1"/>
        <v>0.94612845254149602</v>
      </c>
      <c r="O139" s="3">
        <f ca="1"/>
        <v>0.94715799431800829</v>
      </c>
      <c r="P139" s="17">
        <f t="shared" ca="1" si="61"/>
        <v>3.7366602372301827E-4</v>
      </c>
      <c r="Q139" s="17">
        <f t="shared" ca="1" si="62"/>
        <v>7.8158447669737438E-4</v>
      </c>
      <c r="R139" s="17">
        <f t="shared" ca="1" si="63"/>
        <v>1.6956756587163252E-3</v>
      </c>
      <c r="S139" s="17">
        <f t="shared" ca="1" si="65"/>
        <v>-1.8852154322172854E-4</v>
      </c>
      <c r="T139" s="19">
        <f t="shared" ca="1" si="64"/>
        <v>44607</v>
      </c>
      <c r="U139" s="18">
        <f t="shared" ca="1" si="66"/>
        <v>2.0679959073033782E-2</v>
      </c>
      <c r="V139" s="18">
        <f t="shared" ca="1" si="49"/>
        <v>1.8350661370364299E-2</v>
      </c>
      <c r="W139" s="18">
        <f t="shared" ca="1" si="50"/>
        <v>2.1643441332704169E-2</v>
      </c>
      <c r="X139" s="18">
        <f t="shared" ca="1" si="51"/>
        <v>1.9720691277951615E-2</v>
      </c>
      <c r="Y139" s="18">
        <f t="shared" ca="1" si="52"/>
        <v>2.0947074134982299E-2</v>
      </c>
      <c r="Z139" s="18">
        <f t="shared" ca="1" si="67"/>
        <v>2.1093536606598118E-2</v>
      </c>
      <c r="AA139" s="18">
        <f t="shared" ca="1" si="68"/>
        <v>2.0678073857601564E-2</v>
      </c>
      <c r="AB139" s="19">
        <f t="shared" ca="1" si="69"/>
        <v>45566</v>
      </c>
      <c r="AC139" s="3">
        <f ca="1">_xll.HLV5r3.Financial.Cache.GetValue(IRCurve1, AB139)</f>
        <v>0.89226274849130371</v>
      </c>
      <c r="AD139" s="17">
        <f t="shared" ca="1" si="70"/>
        <v>3.0194956305894922E-2</v>
      </c>
      <c r="AE139" s="17">
        <f t="shared" ca="1" si="71"/>
        <v>2.1708309764456247E-2</v>
      </c>
    </row>
    <row r="140" spans="1:31">
      <c r="A140" s="15">
        <f t="shared" ca="1" si="72"/>
        <v>44614</v>
      </c>
      <c r="B140" s="14">
        <f t="shared" ca="1" si="54"/>
        <v>2.1595312561323538E-2</v>
      </c>
      <c r="C140" s="14">
        <f t="shared" ca="1" si="55"/>
        <v>1.9872043189908224E-2</v>
      </c>
      <c r="D140" s="14">
        <f t="shared" ca="1" si="56"/>
        <v>2.1961525274044363E-2</v>
      </c>
      <c r="E140" s="14">
        <f t="shared" ca="1" si="57"/>
        <v>2.0815580921146961E-2</v>
      </c>
      <c r="F140" s="14">
        <f t="shared" ca="1" si="58"/>
        <v>1.9811455941915784E-2</v>
      </c>
      <c r="G140" s="14">
        <f t="shared" ca="1" si="59"/>
        <v>2.215295415765103E-2</v>
      </c>
      <c r="H140" s="14">
        <f t="shared" ca="1" si="60"/>
        <v>2.158318022249861E-2</v>
      </c>
      <c r="I140" s="3">
        <f ca="1"/>
        <v>0.94673972065551648</v>
      </c>
      <c r="J140" s="3">
        <f ca="1"/>
        <v>0.95259407743236968</v>
      </c>
      <c r="K140" s="3">
        <f ca="1"/>
        <v>0.94432867746275673</v>
      </c>
      <c r="L140" s="3">
        <f ca="1"/>
        <v>0.94914633294041284</v>
      </c>
      <c r="M140" s="3">
        <f ca="1"/>
        <v>0.94607066886576086</v>
      </c>
      <c r="N140" s="3">
        <f ca="1"/>
        <v>0.94570402026648537</v>
      </c>
      <c r="O140" s="3">
        <f ca="1"/>
        <v>0.94674444429702209</v>
      </c>
      <c r="P140" s="17">
        <f t="shared" ca="1" si="61"/>
        <v>3.6621271272082451E-4</v>
      </c>
      <c r="Q140" s="17">
        <f t="shared" ca="1" si="62"/>
        <v>7.797316401765772E-4</v>
      </c>
      <c r="R140" s="17">
        <f t="shared" ca="1" si="63"/>
        <v>1.7232693714153147E-3</v>
      </c>
      <c r="S140" s="17">
        <f t="shared" ca="1" si="65"/>
        <v>-1.9647049805358863E-4</v>
      </c>
      <c r="T140" s="19">
        <f t="shared" ca="1" si="64"/>
        <v>44614</v>
      </c>
      <c r="U140" s="18">
        <f t="shared" ca="1" si="66"/>
        <v>2.069532037691299E-2</v>
      </c>
      <c r="V140" s="18">
        <f t="shared" ca="1" si="49"/>
        <v>1.8368751224739199E-2</v>
      </c>
      <c r="W140" s="18">
        <f t="shared" ca="1" si="50"/>
        <v>2.1655081453860154E-2</v>
      </c>
      <c r="X140" s="18">
        <f t="shared" ca="1" si="51"/>
        <v>1.9736624851912455E-2</v>
      </c>
      <c r="Y140" s="18">
        <f t="shared" ca="1" si="52"/>
        <v>2.0947059099292342E-2</v>
      </c>
      <c r="Z140" s="18">
        <f t="shared" ca="1" si="67"/>
        <v>2.1110346353687151E-2</v>
      </c>
      <c r="AA140" s="18">
        <f t="shared" ca="1" si="68"/>
        <v>2.0693355671932454E-2</v>
      </c>
      <c r="AB140" s="19">
        <f t="shared" ca="1" si="69"/>
        <v>45580</v>
      </c>
      <c r="AC140" s="3">
        <f ca="1">_xll.HLV5r3.Financial.Cache.GetValue(IRCurve1, AB140)</f>
        <v>0.89123055849456101</v>
      </c>
      <c r="AD140" s="17">
        <f t="shared" ca="1" si="70"/>
        <v>3.0194956305894922E-2</v>
      </c>
      <c r="AE140" s="17">
        <f t="shared" ca="1" si="71"/>
        <v>2.1769830374630345E-2</v>
      </c>
    </row>
    <row r="141" spans="1:31">
      <c r="A141" s="15">
        <f t="shared" ca="1" si="72"/>
        <v>44621</v>
      </c>
      <c r="B141" s="14">
        <f t="shared" ca="1" si="54"/>
        <v>2.161491861888782E-2</v>
      </c>
      <c r="C141" s="14">
        <f t="shared" ca="1" si="55"/>
        <v>1.986409291139048E-2</v>
      </c>
      <c r="D141" s="14">
        <f t="shared" ca="1" si="56"/>
        <v>2.1973687013808592E-2</v>
      </c>
      <c r="E141" s="14">
        <f t="shared" ca="1" si="57"/>
        <v>2.0837039371306827E-2</v>
      </c>
      <c r="F141" s="14">
        <f t="shared" ca="1" si="58"/>
        <v>1.9803471155755741E-2</v>
      </c>
      <c r="G141" s="14">
        <f t="shared" ca="1" si="59"/>
        <v>2.2174758267842369E-2</v>
      </c>
      <c r="H141" s="14">
        <f t="shared" ca="1" si="60"/>
        <v>2.1602646797983755E-2</v>
      </c>
      <c r="I141" s="3">
        <f ca="1"/>
        <v>0.94632556397625822</v>
      </c>
      <c r="J141" s="3">
        <f ca="1"/>
        <v>0.952212969754755</v>
      </c>
      <c r="K141" s="3">
        <f ca="1"/>
        <v>0.94390749752599423</v>
      </c>
      <c r="L141" s="3">
        <f ca="1"/>
        <v>0.94874713001863742</v>
      </c>
      <c r="M141" s="3">
        <f ca="1"/>
        <v>0.94569072313536795</v>
      </c>
      <c r="N141" s="3">
        <f ca="1"/>
        <v>0.94527916909085918</v>
      </c>
      <c r="O141" s="3">
        <f ca="1"/>
        <v>0.946330520292755</v>
      </c>
      <c r="P141" s="17">
        <f t="shared" ca="1" si="61"/>
        <v>3.5876839492077206E-4</v>
      </c>
      <c r="Q141" s="17">
        <f t="shared" ca="1" si="62"/>
        <v>7.7787924758099258E-4</v>
      </c>
      <c r="R141" s="17">
        <f t="shared" ca="1" si="63"/>
        <v>1.7508257074973395E-3</v>
      </c>
      <c r="S141" s="17">
        <f t="shared" ca="1" si="65"/>
        <v>-2.0441939199491999E-4</v>
      </c>
      <c r="T141" s="19">
        <f t="shared" ca="1" si="64"/>
        <v>44621</v>
      </c>
      <c r="U141" s="18">
        <f t="shared" ca="1" si="66"/>
        <v>2.0710681621800012E-2</v>
      </c>
      <c r="V141" s="18">
        <f t="shared" ca="1" si="49"/>
        <v>1.8386582652623024E-2</v>
      </c>
      <c r="W141" s="18">
        <f t="shared" ca="1" si="50"/>
        <v>2.1666721516023991E-2</v>
      </c>
      <c r="X141" s="18">
        <f t="shared" ca="1" si="51"/>
        <v>1.9752558366881143E-2</v>
      </c>
      <c r="Y141" s="18">
        <f t="shared" ca="1" si="52"/>
        <v>2.0947044063601435E-2</v>
      </c>
      <c r="Z141" s="18">
        <f t="shared" ca="1" si="67"/>
        <v>2.1127156030134531E-2</v>
      </c>
      <c r="AA141" s="18">
        <f t="shared" ca="1" si="68"/>
        <v>2.0708637427880063E-2</v>
      </c>
      <c r="AB141" s="19">
        <f t="shared" ca="1" si="69"/>
        <v>45594</v>
      </c>
      <c r="AC141" s="3">
        <f ca="1">_xll.HLV5r3.Financial.Cache.GetValue(IRCurve1, AB141)</f>
        <v>0.89019956255886279</v>
      </c>
      <c r="AD141" s="17">
        <f t="shared" ca="1" si="70"/>
        <v>3.0194956305894922E-2</v>
      </c>
      <c r="AE141" s="17">
        <f t="shared" ca="1" si="71"/>
        <v>2.1830465796168826E-2</v>
      </c>
    </row>
    <row r="142" spans="1:31">
      <c r="A142" s="15">
        <f t="shared" ca="1" si="72"/>
        <v>44628</v>
      </c>
      <c r="B142" s="14">
        <f t="shared" ca="1" si="54"/>
        <v>2.1634490462359435E-2</v>
      </c>
      <c r="C142" s="14">
        <f t="shared" ca="1" si="55"/>
        <v>1.985614581356876E-2</v>
      </c>
      <c r="D142" s="14">
        <f t="shared" ca="1" si="56"/>
        <v>2.1985823547305352E-2</v>
      </c>
      <c r="E142" s="14">
        <f t="shared" ca="1" si="57"/>
        <v>2.0858463158348686E-2</v>
      </c>
      <c r="F142" s="14">
        <f t="shared" ca="1" si="58"/>
        <v>1.9795489599388403E-2</v>
      </c>
      <c r="G142" s="14">
        <f t="shared" ca="1" si="59"/>
        <v>2.2196523788750193E-2</v>
      </c>
      <c r="H142" s="14">
        <f t="shared" ca="1" si="60"/>
        <v>2.1622079372938967E-2</v>
      </c>
      <c r="I142" s="3">
        <f ca="1"/>
        <v>0.94591103129041654</v>
      </c>
      <c r="J142" s="3">
        <f ca="1"/>
        <v>0.95183201454823518</v>
      </c>
      <c r="K142" s="3">
        <f ca="1"/>
        <v>0.94348608435038694</v>
      </c>
      <c r="L142" s="3">
        <f ca="1"/>
        <v>0.94834751556494112</v>
      </c>
      <c r="M142" s="3">
        <f ca="1"/>
        <v>0.94531093053786031</v>
      </c>
      <c r="N142" s="3">
        <f ca="1"/>
        <v>0.94485389975421563</v>
      </c>
      <c r="O142" s="3">
        <f ca="1"/>
        <v>0.94591622295690325</v>
      </c>
      <c r="P142" s="17">
        <f t="shared" ca="1" si="61"/>
        <v>3.5133308494591717E-4</v>
      </c>
      <c r="Q142" s="17">
        <f t="shared" ca="1" si="62"/>
        <v>7.7602730401074918E-4</v>
      </c>
      <c r="R142" s="17">
        <f t="shared" ca="1" si="63"/>
        <v>1.7783446487906751E-3</v>
      </c>
      <c r="S142" s="17">
        <f t="shared" ca="1" si="65"/>
        <v>-2.1236822521780718E-4</v>
      </c>
      <c r="T142" s="19">
        <f t="shared" ca="1" si="64"/>
        <v>44628</v>
      </c>
      <c r="U142" s="18">
        <f t="shared" ca="1" si="66"/>
        <v>2.0726042807696219E-2</v>
      </c>
      <c r="V142" s="18">
        <f t="shared" ca="1" si="49"/>
        <v>1.8404161152451762E-2</v>
      </c>
      <c r="W142" s="18">
        <f t="shared" ca="1" si="50"/>
        <v>2.1678361519196984E-2</v>
      </c>
      <c r="X142" s="18">
        <f t="shared" ca="1" si="51"/>
        <v>1.976849182285895E-2</v>
      </c>
      <c r="Y142" s="18">
        <f t="shared" ca="1" si="52"/>
        <v>2.0947029027911374E-2</v>
      </c>
      <c r="Z142" s="18">
        <f t="shared" ca="1" si="67"/>
        <v>2.1143965635940936E-2</v>
      </c>
      <c r="AA142" s="18">
        <f t="shared" ca="1" si="68"/>
        <v>2.0723919125444041E-2</v>
      </c>
      <c r="AB142" s="19">
        <f t="shared" ca="1" si="69"/>
        <v>45608</v>
      </c>
      <c r="AC142" s="3">
        <f ca="1">_xll.HLV5r3.Financial.Cache.GetValue(IRCurve1, AB142)</f>
        <v>0.88916975930289177</v>
      </c>
      <c r="AD142" s="17">
        <f t="shared" ca="1" si="70"/>
        <v>3.0194956305894922E-2</v>
      </c>
      <c r="AE142" s="17">
        <f t="shared" ca="1" si="71"/>
        <v>2.189023499739963E-2</v>
      </c>
    </row>
    <row r="143" spans="1:31">
      <c r="A143" s="15">
        <f t="shared" ca="1" si="72"/>
        <v>44635</v>
      </c>
      <c r="B143" s="14">
        <f t="shared" ca="1" si="54"/>
        <v>2.1654028072015188E-2</v>
      </c>
      <c r="C143" s="14">
        <f t="shared" ca="1" si="55"/>
        <v>1.984820189516948E-2</v>
      </c>
      <c r="D143" s="14">
        <f t="shared" ca="1" si="56"/>
        <v>2.1997934869428724E-2</v>
      </c>
      <c r="E143" s="14">
        <f t="shared" ca="1" si="57"/>
        <v>2.0879852257495526E-2</v>
      </c>
      <c r="F143" s="14">
        <f t="shared" ca="1" si="58"/>
        <v>1.978751127102496E-2</v>
      </c>
      <c r="G143" s="14">
        <f t="shared" ca="1" si="59"/>
        <v>2.221825069592168E-2</v>
      </c>
      <c r="H143" s="14">
        <f t="shared" ca="1" si="60"/>
        <v>2.1641477928659923E-2</v>
      </c>
      <c r="I143" s="3">
        <f ca="1"/>
        <v>0.94549612325415211</v>
      </c>
      <c r="J143" s="3">
        <f ca="1"/>
        <v>0.95145121175181058</v>
      </c>
      <c r="K143" s="3">
        <f ca="1"/>
        <v>0.94306443841934273</v>
      </c>
      <c r="L143" s="3">
        <f ca="1"/>
        <v>0.94794749024409608</v>
      </c>
      <c r="M143" s="3">
        <f ca="1"/>
        <v>0.94493129101129669</v>
      </c>
      <c r="N143" s="3">
        <f ca="1"/>
        <v>0.94442821299662316</v>
      </c>
      <c r="O143" s="3">
        <f ca="1"/>
        <v>0.94550155294153182</v>
      </c>
      <c r="P143" s="17">
        <f t="shared" ca="1" si="61"/>
        <v>3.4390679741353597E-4</v>
      </c>
      <c r="Q143" s="17">
        <f t="shared" ca="1" si="62"/>
        <v>7.74175814519662E-4</v>
      </c>
      <c r="R143" s="17">
        <f t="shared" ca="1" si="63"/>
        <v>1.8058261768457082E-3</v>
      </c>
      <c r="S143" s="17">
        <f t="shared" ca="1" si="65"/>
        <v>-2.2031699736871357E-4</v>
      </c>
      <c r="T143" s="19">
        <f t="shared" ca="1" si="64"/>
        <v>44635</v>
      </c>
      <c r="U143" s="18">
        <f t="shared" ca="1" si="66"/>
        <v>2.0741403934600233E-2</v>
      </c>
      <c r="V143" s="18">
        <f t="shared" ca="1" si="49"/>
        <v>1.8421492067775855E-2</v>
      </c>
      <c r="W143" s="18">
        <f t="shared" ca="1" si="50"/>
        <v>2.1690001463377823E-2</v>
      </c>
      <c r="X143" s="18">
        <f t="shared" ca="1" si="51"/>
        <v>1.9784425219844581E-2</v>
      </c>
      <c r="Y143" s="18">
        <f t="shared" ca="1" si="52"/>
        <v>2.0947013992220365E-2</v>
      </c>
      <c r="Z143" s="18">
        <f t="shared" ca="1" si="67"/>
        <v>2.1160775171106906E-2</v>
      </c>
      <c r="AA143" s="18">
        <f t="shared" ca="1" si="68"/>
        <v>2.0739200764626545E-2</v>
      </c>
      <c r="AB143" s="19">
        <f t="shared" ca="1" si="69"/>
        <v>45622</v>
      </c>
      <c r="AC143" s="3">
        <f ca="1">_xll.HLV5r3.Financial.Cache.GetValue(IRCurve1, AB143)</f>
        <v>0.88814114734692873</v>
      </c>
      <c r="AD143" s="17">
        <f t="shared" ca="1" si="70"/>
        <v>3.0194956305894922E-2</v>
      </c>
      <c r="AE143" s="17">
        <f t="shared" ca="1" si="71"/>
        <v>2.1949156408542062E-2</v>
      </c>
    </row>
    <row r="144" spans="1:31">
      <c r="A144" s="15">
        <f t="shared" ca="1" si="72"/>
        <v>44642</v>
      </c>
      <c r="B144" s="14">
        <f t="shared" ca="1" si="54"/>
        <v>2.167353142894814E-2</v>
      </c>
      <c r="C144" s="14">
        <f t="shared" ca="1" si="55"/>
        <v>1.9840261154924845E-2</v>
      </c>
      <c r="D144" s="14">
        <f t="shared" ca="1" si="56"/>
        <v>2.2010020975802212E-2</v>
      </c>
      <c r="E144" s="14">
        <f t="shared" ca="1" si="57"/>
        <v>2.0901206644757649E-2</v>
      </c>
      <c r="F144" s="14">
        <f t="shared" ca="1" si="58"/>
        <v>1.9779536169716012E-2</v>
      </c>
      <c r="G144" s="14">
        <f t="shared" ca="1" si="59"/>
        <v>2.223993896504874E-2</v>
      </c>
      <c r="H144" s="14">
        <f t="shared" ca="1" si="60"/>
        <v>2.1660842445846033E-2</v>
      </c>
      <c r="I144" s="3">
        <f ca="1"/>
        <v>0.94508084052400387</v>
      </c>
      <c r="J144" s="3">
        <f ca="1"/>
        <v>0.95107056130450596</v>
      </c>
      <c r="K144" s="3">
        <f ca="1"/>
        <v>0.94264256021636739</v>
      </c>
      <c r="L144" s="3">
        <f ca="1"/>
        <v>0.94754705472134959</v>
      </c>
      <c r="M144" s="3">
        <f ca="1"/>
        <v>0.94455180449377019</v>
      </c>
      <c r="N144" s="3">
        <f ca="1"/>
        <v>0.94400210955861918</v>
      </c>
      <c r="O144" s="3">
        <f ca="1"/>
        <v>0.94508651089906437</v>
      </c>
      <c r="P144" s="17">
        <f t="shared" ca="1" si="61"/>
        <v>3.3648954685407129E-4</v>
      </c>
      <c r="Q144" s="17">
        <f t="shared" ca="1" si="62"/>
        <v>7.7232478419049164E-4</v>
      </c>
      <c r="R144" s="17">
        <f t="shared" ca="1" si="63"/>
        <v>1.8332702740232951E-3</v>
      </c>
      <c r="S144" s="17">
        <f t="shared" ca="1" si="65"/>
        <v>-2.2826570862874429E-4</v>
      </c>
      <c r="T144" s="19">
        <f t="shared" ca="1" si="64"/>
        <v>44642</v>
      </c>
      <c r="U144" s="18">
        <f t="shared" ca="1" si="66"/>
        <v>2.0756765002513403E-2</v>
      </c>
      <c r="V144" s="18">
        <f t="shared" ca="1" si="49"/>
        <v>1.8438580592675849E-2</v>
      </c>
      <c r="W144" s="18">
        <f t="shared" ca="1" si="50"/>
        <v>2.1701641348567776E-2</v>
      </c>
      <c r="X144" s="18">
        <f t="shared" ca="1" si="51"/>
        <v>1.9800358557839393E-2</v>
      </c>
      <c r="Y144" s="18">
        <f t="shared" ca="1" si="52"/>
        <v>2.0946998956529326E-2</v>
      </c>
      <c r="Z144" s="18">
        <f t="shared" ca="1" si="67"/>
        <v>2.1177584635633066E-2</v>
      </c>
      <c r="AA144" s="18">
        <f t="shared" ca="1" si="68"/>
        <v>2.0754482345427115E-2</v>
      </c>
      <c r="AB144" s="19">
        <f t="shared" ca="1" si="69"/>
        <v>45636</v>
      </c>
      <c r="AC144" s="3">
        <f ca="1">_xll.HLV5r3.Financial.Cache.GetValue(IRCurve1, AB144)</f>
        <v>0.8871137253128506</v>
      </c>
      <c r="AD144" s="17">
        <f t="shared" ca="1" si="70"/>
        <v>3.0194956305894922E-2</v>
      </c>
      <c r="AE144" s="17">
        <f t="shared" ca="1" si="71"/>
        <v>2.2007247940654302E-2</v>
      </c>
    </row>
    <row r="145" spans="1:31">
      <c r="A145" s="15">
        <f t="shared" ca="1" si="72"/>
        <v>44649</v>
      </c>
      <c r="B145" s="14">
        <f t="shared" ca="1" si="54"/>
        <v>2.1693000513857696E-2</v>
      </c>
      <c r="C145" s="14">
        <f t="shared" ca="1" si="55"/>
        <v>1.9832323591561268E-2</v>
      </c>
      <c r="D145" s="14">
        <f t="shared" ca="1" si="56"/>
        <v>2.2022081861661453E-2</v>
      </c>
      <c r="E145" s="14">
        <f t="shared" ca="1" si="57"/>
        <v>2.092252629578065E-2</v>
      </c>
      <c r="F145" s="14">
        <f t="shared" ca="1" si="58"/>
        <v>1.9771564294141668E-2</v>
      </c>
      <c r="G145" s="14">
        <f t="shared" ca="1" si="59"/>
        <v>2.2261588571915895E-2</v>
      </c>
      <c r="H145" s="14">
        <f t="shared" ca="1" si="60"/>
        <v>2.1680172905764024E-2</v>
      </c>
      <c r="I145" s="3">
        <f ca="1"/>
        <v>0.94466518375687336</v>
      </c>
      <c r="J145" s="3">
        <f ca="1"/>
        <v>0.95069006314537041</v>
      </c>
      <c r="K145" s="3">
        <f ca="1"/>
        <v>0.94222045022505063</v>
      </c>
      <c r="L145" s="3">
        <f ca="1"/>
        <v>0.94714620966240903</v>
      </c>
      <c r="M145" s="3">
        <f ca="1"/>
        <v>0.94417247092339207</v>
      </c>
      <c r="N145" s="3">
        <f ca="1"/>
        <v>0.94357559018120729</v>
      </c>
      <c r="O145" s="3">
        <f ca="1"/>
        <v>0.94467109748229472</v>
      </c>
      <c r="P145" s="17">
        <f t="shared" ca="1" si="61"/>
        <v>3.2908134780375645E-4</v>
      </c>
      <c r="Q145" s="17">
        <f t="shared" ca="1" si="62"/>
        <v>7.7047421807704616E-4</v>
      </c>
      <c r="R145" s="17">
        <f t="shared" ca="1" si="63"/>
        <v>1.8606769222964288E-3</v>
      </c>
      <c r="S145" s="17">
        <f t="shared" ca="1" si="65"/>
        <v>-2.3621435899165433E-4</v>
      </c>
      <c r="T145" s="19">
        <f t="shared" ca="1" si="64"/>
        <v>44649</v>
      </c>
      <c r="U145" s="18">
        <f t="shared" ca="1" si="66"/>
        <v>2.077212601143618E-2</v>
      </c>
      <c r="V145" s="18">
        <f t="shared" ca="1" si="49"/>
        <v>1.8455431776952254E-2</v>
      </c>
      <c r="W145" s="18">
        <f t="shared" ca="1" si="50"/>
        <v>2.1713281174767361E-2</v>
      </c>
      <c r="X145" s="18">
        <f t="shared" ca="1" si="51"/>
        <v>1.9816291836843903E-2</v>
      </c>
      <c r="Y145" s="18">
        <f t="shared" ca="1" si="52"/>
        <v>2.0946983920839074E-2</v>
      </c>
      <c r="Z145" s="18">
        <f t="shared" ca="1" si="67"/>
        <v>2.1194394029520006E-2</v>
      </c>
      <c r="AA145" s="18">
        <f t="shared" ca="1" si="68"/>
        <v>2.0769763867846264E-2</v>
      </c>
      <c r="AB145" s="19">
        <f t="shared" ca="1" si="69"/>
        <v>45650</v>
      </c>
      <c r="AC145" s="3">
        <f ca="1">_xll.HLV5r3.Financial.Cache.GetValue(IRCurve1, AB145)</f>
        <v>0.88608749182412838</v>
      </c>
      <c r="AD145" s="17">
        <f t="shared" ca="1" si="70"/>
        <v>3.0194956305894922E-2</v>
      </c>
      <c r="AE145" s="17">
        <f t="shared" ca="1" si="71"/>
        <v>2.2064527003785969E-2</v>
      </c>
    </row>
    <row r="146" spans="1:31">
      <c r="A146" s="15">
        <f t="shared" ca="1" si="72"/>
        <v>44656</v>
      </c>
      <c r="B146" s="14">
        <f t="shared" ca="1" si="54"/>
        <v>2.1712435307784821E-2</v>
      </c>
      <c r="C146" s="14">
        <f t="shared" ca="1" si="55"/>
        <v>1.9824389203799381E-2</v>
      </c>
      <c r="D146" s="14">
        <f t="shared" ca="1" si="56"/>
        <v>2.2034117522508372E-2</v>
      </c>
      <c r="E146" s="14">
        <f t="shared" ca="1" si="57"/>
        <v>2.0943811186493782E-2</v>
      </c>
      <c r="F146" s="14">
        <f t="shared" ca="1" si="58"/>
        <v>1.9763595642652048E-2</v>
      </c>
      <c r="G146" s="14">
        <f t="shared" ca="1" si="59"/>
        <v>2.228319949242346E-2</v>
      </c>
      <c r="H146" s="14">
        <f t="shared" ca="1" si="60"/>
        <v>2.1699469289501172E-2</v>
      </c>
      <c r="I146" s="3">
        <f ca="1"/>
        <v>0.94424915361003225</v>
      </c>
      <c r="J146" s="3">
        <f ca="1"/>
        <v>0.95030971721347746</v>
      </c>
      <c r="K146" s="3">
        <f ca="1"/>
        <v>0.94179810892907356</v>
      </c>
      <c r="L146" s="3">
        <f ca="1"/>
        <v>0.94674495573344886</v>
      </c>
      <c r="M146" s="3">
        <f ca="1"/>
        <v>0.94379329023829894</v>
      </c>
      <c r="N146" s="3">
        <f ca="1"/>
        <v>0.94314865560585548</v>
      </c>
      <c r="O146" s="3">
        <f ca="1"/>
        <v>0.94425531334437596</v>
      </c>
      <c r="P146" s="17">
        <f t="shared" ca="1" si="61"/>
        <v>3.2168221472355166E-4</v>
      </c>
      <c r="Q146" s="17">
        <f t="shared" ca="1" si="62"/>
        <v>7.6862412129103871E-4</v>
      </c>
      <c r="R146" s="17">
        <f t="shared" ca="1" si="63"/>
        <v>1.8880461039854392E-3</v>
      </c>
      <c r="S146" s="17">
        <f t="shared" ca="1" si="65"/>
        <v>-2.4416294864756938E-4</v>
      </c>
      <c r="T146" s="19">
        <f t="shared" ca="1" si="64"/>
        <v>44656</v>
      </c>
      <c r="U146" s="18">
        <f t="shared" ca="1" si="66"/>
        <v>2.0787486961369964E-2</v>
      </c>
      <c r="V146" s="18">
        <f t="shared" ref="V146:V209" ca="1" si="73">-LN(J147)*365/($A147-$A$2)</f>
        <v>1.8472050531100674E-2</v>
      </c>
      <c r="W146" s="18">
        <f t="shared" ref="W146:W209" ca="1" si="74">-LN(K147)*365/($A147-$A$2)</f>
        <v>2.1724920941977983E-2</v>
      </c>
      <c r="X146" s="18">
        <f t="shared" ref="X146:X209" ca="1" si="75">-LN(L147)*365/($A147-$A$2)</f>
        <v>1.9832225056859214E-2</v>
      </c>
      <c r="Y146" s="18">
        <f t="shared" ref="Y146:Y209" ca="1" si="76">-LN(M147)*365/($A147-$A$2)</f>
        <v>2.0946968885147913E-2</v>
      </c>
      <c r="Z146" s="18">
        <f t="shared" ca="1" si="67"/>
        <v>2.1211203352768312E-2</v>
      </c>
      <c r="AA146" s="18">
        <f t="shared" ca="1" si="68"/>
        <v>2.0785045331883488E-2</v>
      </c>
      <c r="AB146" s="19">
        <f t="shared" ca="1" si="69"/>
        <v>45664</v>
      </c>
      <c r="AC146" s="3">
        <f ca="1">_xll.HLV5r3.Financial.Cache.GetValue(IRCurve1, AB146)</f>
        <v>0.88506244550582558</v>
      </c>
      <c r="AD146" s="17">
        <f t="shared" ca="1" si="70"/>
        <v>3.0194956305894922E-2</v>
      </c>
      <c r="AE146" s="17">
        <f t="shared" ca="1" si="71"/>
        <v>2.2121010524374138E-2</v>
      </c>
    </row>
    <row r="147" spans="1:31">
      <c r="A147" s="15">
        <f t="shared" ca="1" si="72"/>
        <v>44663</v>
      </c>
      <c r="B147" s="14">
        <f t="shared" ca="1" si="54"/>
        <v>2.1731835791347871E-2</v>
      </c>
      <c r="C147" s="14">
        <f t="shared" ca="1" si="55"/>
        <v>1.9816457990382959E-2</v>
      </c>
      <c r="D147" s="14">
        <f t="shared" ca="1" si="56"/>
        <v>2.2046127953375998E-2</v>
      </c>
      <c r="E147" s="14">
        <f t="shared" ca="1" si="57"/>
        <v>2.0965061292560008E-2</v>
      </c>
      <c r="F147" s="14">
        <f t="shared" ca="1" si="58"/>
        <v>1.9755630214401965E-2</v>
      </c>
      <c r="G147" s="14">
        <f t="shared" ca="1" si="59"/>
        <v>2.230477170258173E-2</v>
      </c>
      <c r="H147" s="14">
        <f t="shared" ca="1" si="60"/>
        <v>2.1718731578746802E-2</v>
      </c>
      <c r="I147" s="3">
        <f ca="1"/>
        <v>0.94383275074111583</v>
      </c>
      <c r="J147" s="3">
        <f ca="1"/>
        <v>0.94992952344792514</v>
      </c>
      <c r="K147" s="3">
        <f ca="1"/>
        <v>0.94137553681220354</v>
      </c>
      <c r="L147" s="3">
        <f ca="1"/>
        <v>0.94634329360110514</v>
      </c>
      <c r="M147" s="3">
        <f ca="1"/>
        <v>0.94341426237665904</v>
      </c>
      <c r="N147" s="3">
        <f ca="1"/>
        <v>0.94272130657449393</v>
      </c>
      <c r="O147" s="3">
        <f ca="1"/>
        <v>0.94383915913882388</v>
      </c>
      <c r="P147" s="17">
        <f t="shared" ca="1" si="61"/>
        <v>3.1429216202812776E-4</v>
      </c>
      <c r="Q147" s="17">
        <f t="shared" ca="1" si="62"/>
        <v>7.6677449878786302E-4</v>
      </c>
      <c r="R147" s="17">
        <f t="shared" ca="1" si="63"/>
        <v>1.9153778009649118E-3</v>
      </c>
      <c r="S147" s="17">
        <f t="shared" ca="1" si="65"/>
        <v>-2.5211147723150362E-4</v>
      </c>
      <c r="T147" s="19">
        <f t="shared" ca="1" si="64"/>
        <v>44663</v>
      </c>
      <c r="U147" s="18">
        <f t="shared" ca="1" si="66"/>
        <v>2.0802847852313362E-2</v>
      </c>
      <c r="V147" s="18">
        <f t="shared" ca="1" si="73"/>
        <v>1.8488441631082694E-2</v>
      </c>
      <c r="W147" s="18">
        <f t="shared" ca="1" si="74"/>
        <v>2.1736560650198154E-2</v>
      </c>
      <c r="X147" s="18">
        <f t="shared" ca="1" si="75"/>
        <v>1.9848158217884347E-2</v>
      </c>
      <c r="Y147" s="18">
        <f t="shared" ca="1" si="76"/>
        <v>2.0946953849457557E-2</v>
      </c>
      <c r="Z147" s="18">
        <f t="shared" ca="1" si="67"/>
        <v>2.1228012605378561E-2</v>
      </c>
      <c r="AA147" s="18">
        <f t="shared" ca="1" si="68"/>
        <v>2.0800326737541047E-2</v>
      </c>
      <c r="AB147" s="19">
        <f t="shared" ca="1" si="69"/>
        <v>45678</v>
      </c>
      <c r="AC147" s="3">
        <f ca="1">_xll.HLV5r3.Financial.Cache.GetValue(IRCurve1, AB147)</f>
        <v>0.88403858498459631</v>
      </c>
      <c r="AD147" s="17">
        <f t="shared" ca="1" si="70"/>
        <v>3.0194956305894922E-2</v>
      </c>
      <c r="AE147" s="17">
        <f t="shared" ca="1" si="71"/>
        <v>2.2176714961919711E-2</v>
      </c>
    </row>
    <row r="148" spans="1:31">
      <c r="A148" s="15">
        <f t="shared" ca="1" si="72"/>
        <v>44670</v>
      </c>
      <c r="B148" s="14">
        <f t="shared" ca="1" si="54"/>
        <v>2.175120194601619E-2</v>
      </c>
      <c r="C148" s="14">
        <f t="shared" ca="1" si="55"/>
        <v>1.9808529950032634E-2</v>
      </c>
      <c r="D148" s="14">
        <f t="shared" ca="1" si="56"/>
        <v>2.2058113150154126E-2</v>
      </c>
      <c r="E148" s="14">
        <f t="shared" ca="1" si="57"/>
        <v>2.0986276590302229E-2</v>
      </c>
      <c r="F148" s="14">
        <f t="shared" ca="1" si="58"/>
        <v>1.9747668007614183E-2</v>
      </c>
      <c r="G148" s="14">
        <f t="shared" ca="1" si="59"/>
        <v>2.2326305178522583E-2</v>
      </c>
      <c r="H148" s="14">
        <f t="shared" ca="1" si="60"/>
        <v>2.1737959754541878E-2</v>
      </c>
      <c r="I148" s="3">
        <f ca="1"/>
        <v>0.94341597580813108</v>
      </c>
      <c r="J148" s="3">
        <f ca="1"/>
        <v>0.9495494817878356</v>
      </c>
      <c r="K148" s="3">
        <f ca="1"/>
        <v>0.94095273435830318</v>
      </c>
      <c r="L148" s="3">
        <f ca="1"/>
        <v>0.9459412239324807</v>
      </c>
      <c r="M148" s="3">
        <f ca="1"/>
        <v>0.94303538727665681</v>
      </c>
      <c r="N148" s="3">
        <f ca="1"/>
        <v>0.94229354382951291</v>
      </c>
      <c r="O148" s="3">
        <f ca="1"/>
        <v>0.94342263551950545</v>
      </c>
      <c r="P148" s="17">
        <f t="shared" ca="1" si="61"/>
        <v>3.0691120413793571E-4</v>
      </c>
      <c r="Q148" s="17">
        <f t="shared" ca="1" si="62"/>
        <v>7.6492535571396139E-4</v>
      </c>
      <c r="R148" s="17">
        <f t="shared" ca="1" si="63"/>
        <v>1.942671995983556E-3</v>
      </c>
      <c r="S148" s="17">
        <f t="shared" ca="1" si="65"/>
        <v>-2.6005994492560303E-4</v>
      </c>
      <c r="T148" s="19">
        <f t="shared" ca="1" si="64"/>
        <v>44670</v>
      </c>
      <c r="U148" s="18">
        <f t="shared" ca="1" si="66"/>
        <v>2.081820868426779E-2</v>
      </c>
      <c r="V148" s="18">
        <f t="shared" ca="1" si="73"/>
        <v>1.8504609722901692E-2</v>
      </c>
      <c r="W148" s="18">
        <f t="shared" ca="1" si="74"/>
        <v>2.1748200299429438E-2</v>
      </c>
      <c r="X148" s="18">
        <f t="shared" ca="1" si="75"/>
        <v>1.9864091319920393E-2</v>
      </c>
      <c r="Y148" s="18">
        <f t="shared" ca="1" si="76"/>
        <v>2.0946938813766292E-2</v>
      </c>
      <c r="Z148" s="18">
        <f t="shared" ca="1" si="67"/>
        <v>2.1244821787351389E-2</v>
      </c>
      <c r="AA148" s="18">
        <f t="shared" ca="1" si="68"/>
        <v>2.0815608084818533E-2</v>
      </c>
      <c r="AB148" s="19">
        <f t="shared" ca="1" si="69"/>
        <v>45692</v>
      </c>
      <c r="AC148" s="3">
        <f ca="1">_xll.HLV5r3.Financial.Cache.GetValue(IRCurve1, AB148)</f>
        <v>0.88301590888868331</v>
      </c>
      <c r="AD148" s="17">
        <f t="shared" ca="1" si="70"/>
        <v>3.0194956305894922E-2</v>
      </c>
      <c r="AE148" s="17">
        <f t="shared" ca="1" si="71"/>
        <v>2.2231656324978352E-2</v>
      </c>
    </row>
    <row r="149" spans="1:31">
      <c r="A149" s="15">
        <f t="shared" ca="1" si="72"/>
        <v>44677</v>
      </c>
      <c r="B149" s="14">
        <f t="shared" ca="1" si="54"/>
        <v>2.1770533752952317E-2</v>
      </c>
      <c r="C149" s="14">
        <f t="shared" ca="1" si="55"/>
        <v>1.9800605081480609E-2</v>
      </c>
      <c r="D149" s="14">
        <f t="shared" ca="1" si="56"/>
        <v>2.207007310830416E-2</v>
      </c>
      <c r="E149" s="14">
        <f t="shared" ca="1" si="57"/>
        <v>2.1007457055898633E-2</v>
      </c>
      <c r="F149" s="14">
        <f t="shared" ca="1" si="58"/>
        <v>1.9739709021327729E-2</v>
      </c>
      <c r="G149" s="14">
        <f t="shared" ca="1" si="59"/>
        <v>2.2347799896464723E-2</v>
      </c>
      <c r="H149" s="14">
        <f t="shared" ca="1" si="60"/>
        <v>2.1757153798477313E-2</v>
      </c>
      <c r="I149" s="3">
        <f ca="1"/>
        <v>0.94299882946944036</v>
      </c>
      <c r="J149" s="3">
        <f ca="1"/>
        <v>0.94916959217235553</v>
      </c>
      <c r="K149" s="3">
        <f ca="1"/>
        <v>0.94052970205131392</v>
      </c>
      <c r="L149" s="3">
        <f ca="1"/>
        <v>0.94553874739513244</v>
      </c>
      <c r="M149" s="3">
        <f ca="1"/>
        <v>0.94265666487651079</v>
      </c>
      <c r="N149" s="3">
        <f ca="1"/>
        <v>0.94186536811376043</v>
      </c>
      <c r="O149" s="3">
        <f ca="1"/>
        <v>0.94300574314065122</v>
      </c>
      <c r="P149" s="17">
        <f t="shared" ca="1" si="61"/>
        <v>2.9953935535184315E-4</v>
      </c>
      <c r="Q149" s="17">
        <f t="shared" ca="1" si="62"/>
        <v>7.6307669705368356E-4</v>
      </c>
      <c r="R149" s="17">
        <f t="shared" ca="1" si="63"/>
        <v>1.9699286714717074E-3</v>
      </c>
      <c r="S149" s="17">
        <f t="shared" ca="1" si="65"/>
        <v>-2.6800835182146099E-4</v>
      </c>
      <c r="T149" s="19">
        <f t="shared" ca="1" si="64"/>
        <v>44677</v>
      </c>
      <c r="U149" s="18">
        <f t="shared" ca="1" si="66"/>
        <v>2.0833569457234503E-2</v>
      </c>
      <c r="V149" s="18">
        <f t="shared" ca="1" si="73"/>
        <v>1.8520559326993404E-2</v>
      </c>
      <c r="W149" s="18">
        <f t="shared" ca="1" si="74"/>
        <v>2.1759839889672925E-2</v>
      </c>
      <c r="X149" s="18">
        <f t="shared" ca="1" si="75"/>
        <v>1.9880024362968717E-2</v>
      </c>
      <c r="Y149" s="18">
        <f t="shared" ca="1" si="76"/>
        <v>2.0946923778074947E-2</v>
      </c>
      <c r="Z149" s="18">
        <f t="shared" ca="1" si="67"/>
        <v>2.1261630898687326E-2</v>
      </c>
      <c r="AA149" s="18">
        <f t="shared" ca="1" si="68"/>
        <v>2.0830889373716289E-2</v>
      </c>
      <c r="AB149" s="19">
        <f t="shared" ca="1" si="69"/>
        <v>45706</v>
      </c>
      <c r="AC149" s="3">
        <f ca="1">_xll.HLV5r3.Financial.Cache.GetValue(IRCurve1, AB149)</f>
        <v>0.88199441584791627</v>
      </c>
      <c r="AD149" s="17">
        <f t="shared" ca="1" si="70"/>
        <v>3.0194956305894922E-2</v>
      </c>
      <c r="AE149" s="17">
        <f t="shared" ca="1" si="71"/>
        <v>2.2285850186498774E-2</v>
      </c>
    </row>
    <row r="150" spans="1:31">
      <c r="A150" s="15">
        <f t="shared" ca="1" si="72"/>
        <v>44684</v>
      </c>
      <c r="B150" s="14">
        <f t="shared" ca="1" si="54"/>
        <v>2.1789831193069844E-2</v>
      </c>
      <c r="C150" s="14">
        <f t="shared" ca="1" si="55"/>
        <v>1.979268338346488E-2</v>
      </c>
      <c r="D150" s="14">
        <f t="shared" ca="1" si="56"/>
        <v>2.2082007823084893E-2</v>
      </c>
      <c r="E150" s="14">
        <f t="shared" ca="1" si="57"/>
        <v>2.1028602665214797E-2</v>
      </c>
      <c r="F150" s="14">
        <f t="shared" ca="1" si="58"/>
        <v>1.9731753254251645E-2</v>
      </c>
      <c r="G150" s="14">
        <f t="shared" ca="1" si="59"/>
        <v>2.2369255832771572E-2</v>
      </c>
      <c r="H150" s="14">
        <f t="shared" ca="1" si="60"/>
        <v>2.1776313692034033E-2</v>
      </c>
      <c r="I150" s="3">
        <f ca="1"/>
        <v>0.9425813123837673</v>
      </c>
      <c r="J150" s="3">
        <f ca="1"/>
        <v>0.9487898545406559</v>
      </c>
      <c r="K150" s="3">
        <f ca="1"/>
        <v>0.94010644037526425</v>
      </c>
      <c r="L150" s="3">
        <f ca="1"/>
        <v>0.94513586465707411</v>
      </c>
      <c r="M150" s="3">
        <f ca="1"/>
        <v>0.94227809511445793</v>
      </c>
      <c r="N150" s="3">
        <f ca="1"/>
        <v>0.94143678017054055</v>
      </c>
      <c r="O150" s="3">
        <f ca="1"/>
        <v>0.94258848265684481</v>
      </c>
      <c r="P150" s="17">
        <f t="shared" ca="1" si="61"/>
        <v>2.9217663001504871E-4</v>
      </c>
      <c r="Q150" s="17">
        <f t="shared" ca="1" si="62"/>
        <v>7.6122852785504708E-4</v>
      </c>
      <c r="R150" s="17">
        <f t="shared" ca="1" si="63"/>
        <v>1.9971478096049641E-3</v>
      </c>
      <c r="S150" s="17">
        <f t="shared" ca="1" si="65"/>
        <v>-2.75956697828178E-4</v>
      </c>
      <c r="T150" s="19">
        <f t="shared" ca="1" si="64"/>
        <v>44684</v>
      </c>
      <c r="U150" s="18">
        <f t="shared" ca="1" si="66"/>
        <v>2.084893017121223E-2</v>
      </c>
      <c r="V150" s="18">
        <f t="shared" ca="1" si="73"/>
        <v>1.853629484243962E-2</v>
      </c>
      <c r="W150" s="18">
        <f t="shared" ca="1" si="74"/>
        <v>2.1771479420927477E-2</v>
      </c>
      <c r="X150" s="18">
        <f t="shared" ca="1" si="75"/>
        <v>1.9895957347028051E-2</v>
      </c>
      <c r="Y150" s="18">
        <f t="shared" ca="1" si="76"/>
        <v>2.0946908742384418E-2</v>
      </c>
      <c r="Z150" s="18">
        <f t="shared" ca="1" si="67"/>
        <v>2.1278439939387016E-2</v>
      </c>
      <c r="AA150" s="18">
        <f t="shared" ca="1" si="68"/>
        <v>2.0846170604233948E-2</v>
      </c>
      <c r="AB150" s="19">
        <f t="shared" ca="1" si="69"/>
        <v>45720</v>
      </c>
      <c r="AC150" s="3">
        <f ca="1">_xll.HLV5r3.Financial.Cache.GetValue(IRCurve1, AB150)</f>
        <v>0.88097410449370983</v>
      </c>
      <c r="AD150" s="17">
        <f t="shared" ca="1" si="70"/>
        <v>3.0194956305894922E-2</v>
      </c>
      <c r="AE150" s="17">
        <f t="shared" ca="1" si="71"/>
        <v>2.2339311698539189E-2</v>
      </c>
    </row>
    <row r="151" spans="1:31">
      <c r="A151" s="15">
        <f t="shared" ca="1" si="72"/>
        <v>44691</v>
      </c>
      <c r="B151" s="14">
        <f t="shared" ca="1" si="54"/>
        <v>2.1809094248087049E-2</v>
      </c>
      <c r="C151" s="14">
        <f t="shared" ca="1" si="55"/>
        <v>1.9784764854700283E-2</v>
      </c>
      <c r="D151" s="14">
        <f t="shared" ca="1" si="56"/>
        <v>2.2093917290444014E-2</v>
      </c>
      <c r="E151" s="14">
        <f t="shared" ca="1" si="57"/>
        <v>2.104971339494412E-2</v>
      </c>
      <c r="F151" s="14">
        <f t="shared" ca="1" si="58"/>
        <v>1.9723800704707122E-2</v>
      </c>
      <c r="G151" s="14">
        <f t="shared" ca="1" si="59"/>
        <v>2.239067296389341E-2</v>
      </c>
      <c r="H151" s="14">
        <f t="shared" ca="1" si="60"/>
        <v>2.1795439417242917E-2</v>
      </c>
      <c r="I151" s="3">
        <f ca="1"/>
        <v>0.94216342521020158</v>
      </c>
      <c r="J151" s="3">
        <f ca="1"/>
        <v>0.94841026883193191</v>
      </c>
      <c r="K151" s="3">
        <f ca="1"/>
        <v>0.93968294981427358</v>
      </c>
      <c r="L151" s="3">
        <f ca="1"/>
        <v>0.94473257638678232</v>
      </c>
      <c r="M151" s="3">
        <f ca="1"/>
        <v>0.94189967792875995</v>
      </c>
      <c r="N151" s="3">
        <f ca="1"/>
        <v>0.94100778074361069</v>
      </c>
      <c r="O151" s="3">
        <f ca="1"/>
        <v>0.94217085472302498</v>
      </c>
      <c r="P151" s="17">
        <f t="shared" ca="1" si="61"/>
        <v>2.8482304235696518E-4</v>
      </c>
      <c r="Q151" s="17">
        <f t="shared" ca="1" si="62"/>
        <v>7.593808531429283E-4</v>
      </c>
      <c r="R151" s="17">
        <f t="shared" ca="1" si="63"/>
        <v>2.0243293933867659E-3</v>
      </c>
      <c r="S151" s="17">
        <f t="shared" ca="1" si="65"/>
        <v>-2.839049828545076E-4</v>
      </c>
      <c r="T151" s="19">
        <f t="shared" ca="1" si="64"/>
        <v>44691</v>
      </c>
      <c r="U151" s="18">
        <f t="shared" ca="1" si="66"/>
        <v>2.0864290826202284E-2</v>
      </c>
      <c r="V151" s="18">
        <f t="shared" ca="1" si="73"/>
        <v>1.8551820551013187E-2</v>
      </c>
      <c r="W151" s="18">
        <f t="shared" ca="1" si="74"/>
        <v>2.1783118893194345E-2</v>
      </c>
      <c r="X151" s="18">
        <f t="shared" ca="1" si="75"/>
        <v>1.9911890272099747E-2</v>
      </c>
      <c r="Y151" s="18">
        <f t="shared" ca="1" si="76"/>
        <v>2.0946893706692969E-2</v>
      </c>
      <c r="Z151" s="18">
        <f t="shared" ca="1" si="67"/>
        <v>2.1295248909451076E-2</v>
      </c>
      <c r="AA151" s="18">
        <f t="shared" ca="1" si="68"/>
        <v>2.0861451776373739E-2</v>
      </c>
      <c r="AB151" s="19">
        <f t="shared" ca="1" si="69"/>
        <v>45734</v>
      </c>
      <c r="AC151" s="3">
        <f ca="1">_xll.HLV5r3.Financial.Cache.GetValue(IRCurve1, AB151)</f>
        <v>0.87995497345906182</v>
      </c>
      <c r="AD151" s="17">
        <f t="shared" ca="1" si="70"/>
        <v>3.0194956305894922E-2</v>
      </c>
      <c r="AE151" s="17">
        <f t="shared" ca="1" si="71"/>
        <v>2.2392055606391157E-2</v>
      </c>
    </row>
    <row r="152" spans="1:31">
      <c r="A152" s="15">
        <f t="shared" ca="1" si="72"/>
        <v>44698</v>
      </c>
      <c r="B152" s="14">
        <f t="shared" ca="1" si="54"/>
        <v>2.182832289933434E-2</v>
      </c>
      <c r="C152" s="14">
        <f t="shared" ca="1" si="55"/>
        <v>1.9776849493936384E-2</v>
      </c>
      <c r="D152" s="14">
        <f t="shared" ca="1" si="56"/>
        <v>2.2105801505941342E-2</v>
      </c>
      <c r="E152" s="14">
        <f t="shared" ca="1" si="57"/>
        <v>2.1070789221392144E-2</v>
      </c>
      <c r="F152" s="14">
        <f t="shared" ca="1" si="58"/>
        <v>1.9715851371877906E-2</v>
      </c>
      <c r="G152" s="14">
        <f t="shared" ca="1" si="59"/>
        <v>2.2412051266384694E-2</v>
      </c>
      <c r="H152" s="14">
        <f t="shared" ca="1" si="60"/>
        <v>2.1814530955480693E-2</v>
      </c>
      <c r="I152" s="3">
        <f ca="1"/>
        <v>0.94174516860818347</v>
      </c>
      <c r="J152" s="3">
        <f ca="1"/>
        <v>0.94803083498540341</v>
      </c>
      <c r="K152" s="3">
        <f ca="1"/>
        <v>0.93925923085253904</v>
      </c>
      <c r="L152" s="3">
        <f ca="1"/>
        <v>0.94432888325318065</v>
      </c>
      <c r="M152" s="3">
        <f ca="1"/>
        <v>0.94152141325771077</v>
      </c>
      <c r="N152" s="3">
        <f ca="1"/>
        <v>0.94057837057717986</v>
      </c>
      <c r="O152" s="3">
        <f ca="1"/>
        <v>0.94175285999447511</v>
      </c>
      <c r="P152" s="17">
        <f t="shared" ca="1" si="61"/>
        <v>2.7747860660700188E-4</v>
      </c>
      <c r="Q152" s="17">
        <f t="shared" ca="1" si="62"/>
        <v>7.5753367794219664E-4</v>
      </c>
      <c r="R152" s="17">
        <f t="shared" ca="1" si="63"/>
        <v>2.0514734053979564E-3</v>
      </c>
      <c r="S152" s="17">
        <f t="shared" ca="1" si="65"/>
        <v>-2.9185320699724737E-4</v>
      </c>
      <c r="T152" s="19">
        <f t="shared" ca="1" si="64"/>
        <v>44698</v>
      </c>
      <c r="U152" s="18">
        <f t="shared" ca="1" si="66"/>
        <v>2.0879651422205138E-2</v>
      </c>
      <c r="V152" s="18">
        <f t="shared" ca="1" si="73"/>
        <v>1.856714062106261E-2</v>
      </c>
      <c r="W152" s="18">
        <f t="shared" ca="1" si="74"/>
        <v>2.1794758306474014E-2</v>
      </c>
      <c r="X152" s="18">
        <f t="shared" ca="1" si="75"/>
        <v>1.9927823138184295E-2</v>
      </c>
      <c r="Y152" s="18">
        <f t="shared" ca="1" si="76"/>
        <v>2.0946878671002332E-2</v>
      </c>
      <c r="Z152" s="18">
        <f t="shared" ca="1" si="67"/>
        <v>2.1312057808880007E-2</v>
      </c>
      <c r="AA152" s="18">
        <f t="shared" ca="1" si="68"/>
        <v>2.0876732890135166E-2</v>
      </c>
      <c r="AB152" s="19">
        <f t="shared" ca="1" si="69"/>
        <v>45748</v>
      </c>
      <c r="AC152" s="3">
        <f ca="1">_xll.HLV5r3.Financial.Cache.GetValue(IRCurve1, AB152)</f>
        <v>0.87893702137855167</v>
      </c>
      <c r="AD152" s="17">
        <f t="shared" ca="1" si="70"/>
        <v>3.0194956305894922E-2</v>
      </c>
      <c r="AE152" s="17">
        <f t="shared" ca="1" si="71"/>
        <v>2.2444096262138422E-2</v>
      </c>
    </row>
    <row r="153" spans="1:31">
      <c r="A153" s="15">
        <f t="shared" ca="1" si="72"/>
        <v>44705</v>
      </c>
      <c r="B153" s="14">
        <f t="shared" ca="1" si="54"/>
        <v>2.1847517128472105E-2</v>
      </c>
      <c r="C153" s="14">
        <f t="shared" ca="1" si="55"/>
        <v>1.9768937299893818E-2</v>
      </c>
      <c r="D153" s="14">
        <f t="shared" ca="1" si="56"/>
        <v>2.2117660465402995E-2</v>
      </c>
      <c r="E153" s="14">
        <f t="shared" ca="1" si="57"/>
        <v>2.1091830121177022E-2</v>
      </c>
      <c r="F153" s="14">
        <f t="shared" ca="1" si="58"/>
        <v>1.9707905253969402E-2</v>
      </c>
      <c r="G153" s="14">
        <f t="shared" ca="1" si="59"/>
        <v>2.243339071695042E-2</v>
      </c>
      <c r="H153" s="14">
        <f t="shared" ca="1" si="60"/>
        <v>2.1833588288731925E-2</v>
      </c>
      <c r="I153" s="3">
        <f ca="1"/>
        <v>0.9413265432375113</v>
      </c>
      <c r="J153" s="3">
        <f ca="1"/>
        <v>0.94765155294031422</v>
      </c>
      <c r="K153" s="3">
        <f ca="1"/>
        <v>0.9388352839743429</v>
      </c>
      <c r="L153" s="3">
        <f ca="1"/>
        <v>0.9439247859256471</v>
      </c>
      <c r="M153" s="3">
        <f ca="1"/>
        <v>0.94114330103961996</v>
      </c>
      <c r="N153" s="3">
        <f ca="1"/>
        <v>0.94014855041590673</v>
      </c>
      <c r="O153" s="3">
        <f ca="1"/>
        <v>0.94133449912683576</v>
      </c>
      <c r="P153" s="17">
        <f t="shared" ca="1" si="61"/>
        <v>2.701433369308899E-4</v>
      </c>
      <c r="Q153" s="17">
        <f t="shared" ca="1" si="62"/>
        <v>7.5568700729508262E-4</v>
      </c>
      <c r="R153" s="17">
        <f t="shared" ca="1" si="63"/>
        <v>2.0785798285782864E-3</v>
      </c>
      <c r="S153" s="17">
        <f t="shared" ca="1" si="65"/>
        <v>-2.9980137033897014E-4</v>
      </c>
      <c r="T153" s="19">
        <f t="shared" ca="1" si="64"/>
        <v>44705</v>
      </c>
      <c r="U153" s="18">
        <f t="shared" ca="1" si="66"/>
        <v>2.089501195922213E-2</v>
      </c>
      <c r="V153" s="18">
        <f t="shared" ca="1" si="73"/>
        <v>1.8582259111242935E-2</v>
      </c>
      <c r="W153" s="18">
        <f t="shared" ca="1" si="74"/>
        <v>2.1806397660767779E-2</v>
      </c>
      <c r="X153" s="18">
        <f t="shared" ca="1" si="75"/>
        <v>1.9943755945282863E-2</v>
      </c>
      <c r="Y153" s="18">
        <f t="shared" ca="1" si="76"/>
        <v>2.0946863635310793E-2</v>
      </c>
      <c r="Z153" s="18">
        <f t="shared" ca="1" si="67"/>
        <v>2.1328866637674509E-2</v>
      </c>
      <c r="AA153" s="18">
        <f t="shared" ca="1" si="68"/>
        <v>2.0892013945518741E-2</v>
      </c>
      <c r="AB153" s="19">
        <f t="shared" ca="1" si="69"/>
        <v>45762</v>
      </c>
      <c r="AC153" s="3">
        <f ca="1">_xll.HLV5r3.Financial.Cache.GetValue(IRCurve1, AB153)</f>
        <v>0.87792024688833814</v>
      </c>
      <c r="AD153" s="17">
        <f t="shared" ca="1" si="70"/>
        <v>3.0194956305894922E-2</v>
      </c>
      <c r="AE153" s="17">
        <f t="shared" ca="1" si="71"/>
        <v>2.2495447637677114E-2</v>
      </c>
    </row>
    <row r="154" spans="1:31">
      <c r="A154" s="15">
        <f t="shared" ca="1" si="72"/>
        <v>44712</v>
      </c>
      <c r="B154" s="14">
        <f t="shared" ca="1" si="54"/>
        <v>2.1866676916749705E-2</v>
      </c>
      <c r="C154" s="14">
        <f t="shared" ca="1" si="55"/>
        <v>1.9761028271316365E-2</v>
      </c>
      <c r="D154" s="14">
        <f t="shared" ca="1" si="56"/>
        <v>2.2129494164232488E-2</v>
      </c>
      <c r="E154" s="14">
        <f t="shared" ca="1" si="57"/>
        <v>2.1112836070586925E-2</v>
      </c>
      <c r="F154" s="14">
        <f t="shared" ca="1" si="58"/>
        <v>1.9699962350032209E-2</v>
      </c>
      <c r="G154" s="14">
        <f t="shared" ca="1" si="59"/>
        <v>2.2454691292359233E-2</v>
      </c>
      <c r="H154" s="14">
        <f t="shared" ca="1" si="60"/>
        <v>2.1852611398784361E-2</v>
      </c>
      <c r="I154" s="3">
        <f ca="1"/>
        <v>0.94090754975833513</v>
      </c>
      <c r="J154" s="3">
        <f ca="1"/>
        <v>0.9472724226359327</v>
      </c>
      <c r="K154" s="3">
        <f ca="1"/>
        <v>0.9384111096640475</v>
      </c>
      <c r="L154" s="3">
        <f ca="1"/>
        <v>0.94352028507400809</v>
      </c>
      <c r="M154" s="3">
        <f ca="1"/>
        <v>0.94076534121283151</v>
      </c>
      <c r="N154" s="3">
        <f ca="1"/>
        <v>0.93971832100489672</v>
      </c>
      <c r="O154" s="3">
        <f ca="1"/>
        <v>0.94091577277609295</v>
      </c>
      <c r="P154" s="17">
        <f t="shared" ca="1" si="61"/>
        <v>2.6281724748278279E-4</v>
      </c>
      <c r="Q154" s="17">
        <f t="shared" ca="1" si="62"/>
        <v>7.5384084616278088E-4</v>
      </c>
      <c r="R154" s="17">
        <f t="shared" ca="1" si="63"/>
        <v>2.1056486454333403E-3</v>
      </c>
      <c r="S154" s="17">
        <f t="shared" ca="1" si="65"/>
        <v>-3.0774947279987863E-4</v>
      </c>
      <c r="T154" s="19">
        <f t="shared" ca="1" si="64"/>
        <v>44712</v>
      </c>
      <c r="U154" s="18">
        <f t="shared" ca="1" si="66"/>
        <v>2.091037243725195E-2</v>
      </c>
      <c r="V154" s="18">
        <f t="shared" ca="1" si="73"/>
        <v>1.859717997410066E-2</v>
      </c>
      <c r="W154" s="18">
        <f t="shared" ca="1" si="74"/>
        <v>2.1818036956074444E-2</v>
      </c>
      <c r="X154" s="18">
        <f t="shared" ca="1" si="75"/>
        <v>1.9959688693394338E-2</v>
      </c>
      <c r="Y154" s="18">
        <f t="shared" ca="1" si="76"/>
        <v>2.094684859961914E-2</v>
      </c>
      <c r="Z154" s="18">
        <f t="shared" ca="1" si="67"/>
        <v>2.1345675395835109E-2</v>
      </c>
      <c r="AA154" s="18">
        <f t="shared" ca="1" si="68"/>
        <v>2.0907294942523951E-2</v>
      </c>
      <c r="AB154" s="19">
        <f t="shared" ca="1" si="69"/>
        <v>45776</v>
      </c>
      <c r="AC154" s="3">
        <f ca="1">_xll.HLV5r3.Financial.Cache.GetValue(IRCurve1, AB154)</f>
        <v>0.8769046486261578</v>
      </c>
      <c r="AD154" s="17">
        <f t="shared" ca="1" si="70"/>
        <v>3.0194956305894922E-2</v>
      </c>
      <c r="AE154" s="17">
        <f t="shared" ca="1" si="71"/>
        <v>2.2546123337221873E-2</v>
      </c>
    </row>
    <row r="155" spans="1:31">
      <c r="A155" s="15">
        <f t="shared" ca="1" si="72"/>
        <v>44719</v>
      </c>
      <c r="B155" s="14">
        <f t="shared" ca="1" si="54"/>
        <v>2.1885802246261705E-2</v>
      </c>
      <c r="C155" s="14">
        <f t="shared" ca="1" si="55"/>
        <v>1.9753122406930439E-2</v>
      </c>
      <c r="D155" s="14">
        <f t="shared" ca="1" si="56"/>
        <v>2.2141302598580128E-2</v>
      </c>
      <c r="E155" s="14">
        <f t="shared" ca="1" si="57"/>
        <v>2.1133807046674176E-2</v>
      </c>
      <c r="F155" s="14">
        <f t="shared" ca="1" si="58"/>
        <v>1.9692022658792743E-2</v>
      </c>
      <c r="G155" s="14">
        <f t="shared" ca="1" si="59"/>
        <v>2.247595296951875E-2</v>
      </c>
      <c r="H155" s="14">
        <f t="shared" ca="1" si="60"/>
        <v>2.1871600268062532E-2</v>
      </c>
      <c r="I155" s="3">
        <f ca="1"/>
        <v>0.94048818883116458</v>
      </c>
      <c r="J155" s="3">
        <f ca="1"/>
        <v>0.94689344401155129</v>
      </c>
      <c r="K155" s="3">
        <f ca="1"/>
        <v>0.93798670840610332</v>
      </c>
      <c r="L155" s="3">
        <f ca="1"/>
        <v>0.94311538136854478</v>
      </c>
      <c r="M155" s="3">
        <f ca="1"/>
        <v>0.9403875337157076</v>
      </c>
      <c r="N155" s="3">
        <f ca="1"/>
        <v>0.93928768308970079</v>
      </c>
      <c r="O155" s="3">
        <f ca="1"/>
        <v>0.94049668159858202</v>
      </c>
      <c r="P155" s="17">
        <f t="shared" ca="1" si="61"/>
        <v>2.5550035231842322E-4</v>
      </c>
      <c r="Q155" s="17">
        <f t="shared" ca="1" si="62"/>
        <v>7.5199519958752889E-4</v>
      </c>
      <c r="R155" s="17">
        <f t="shared" ca="1" si="63"/>
        <v>2.1326798393312661E-3</v>
      </c>
      <c r="S155" s="17">
        <f t="shared" ca="1" si="65"/>
        <v>-3.1569751428525694E-4</v>
      </c>
      <c r="T155" s="19">
        <f t="shared" ca="1" si="64"/>
        <v>44719</v>
      </c>
      <c r="U155" s="18">
        <f t="shared" ca="1" si="66"/>
        <v>2.0925732856295936E-2</v>
      </c>
      <c r="V155" s="18">
        <f t="shared" ca="1" si="73"/>
        <v>1.8611907059518682E-2</v>
      </c>
      <c r="W155" s="18">
        <f t="shared" ca="1" si="74"/>
        <v>2.1829676192395227E-2</v>
      </c>
      <c r="X155" s="18">
        <f t="shared" ca="1" si="75"/>
        <v>1.9975621382519983E-2</v>
      </c>
      <c r="Y155" s="18">
        <f t="shared" ca="1" si="76"/>
        <v>2.0946833563928353E-2</v>
      </c>
      <c r="Z155" s="18">
        <f t="shared" ca="1" si="67"/>
        <v>2.1362484083362394E-2</v>
      </c>
      <c r="AA155" s="18">
        <f t="shared" ca="1" si="68"/>
        <v>2.0922575881153083E-2</v>
      </c>
      <c r="AB155" s="19">
        <f t="shared" ca="1" si="69"/>
        <v>45790</v>
      </c>
      <c r="AC155" s="3">
        <f ca="1">_xll.HLV5r3.Financial.Cache.GetValue(IRCurve1, AB155)</f>
        <v>0.87589022523132309</v>
      </c>
      <c r="AD155" s="17">
        <f t="shared" ca="1" si="70"/>
        <v>3.0194956305894922E-2</v>
      </c>
      <c r="AE155" s="17">
        <f t="shared" ca="1" si="71"/>
        <v>2.259613660932161E-2</v>
      </c>
    </row>
    <row r="156" spans="1:31">
      <c r="A156" s="15">
        <f t="shared" ca="1" si="72"/>
        <v>44726</v>
      </c>
      <c r="B156" s="14">
        <f t="shared" ca="1" si="54"/>
        <v>2.1904893098807419E-2</v>
      </c>
      <c r="C156" s="14">
        <f t="shared" ca="1" si="55"/>
        <v>1.9745219705474031E-2</v>
      </c>
      <c r="D156" s="14">
        <f t="shared" ca="1" si="56"/>
        <v>2.2153085764318341E-2</v>
      </c>
      <c r="E156" s="14">
        <f t="shared" ca="1" si="57"/>
        <v>2.1154743026247962E-2</v>
      </c>
      <c r="F156" s="14">
        <f t="shared" ca="1" si="58"/>
        <v>1.9684086178543243E-2</v>
      </c>
      <c r="G156" s="14">
        <f t="shared" ca="1" si="59"/>
        <v>2.2497175725452338E-2</v>
      </c>
      <c r="H156" s="14">
        <f t="shared" ca="1" si="60"/>
        <v>2.1890554878278925E-2</v>
      </c>
      <c r="I156" s="3">
        <f ca="1"/>
        <v>0.94006846111685272</v>
      </c>
      <c r="J156" s="3">
        <f ca="1"/>
        <v>0.94651461700648687</v>
      </c>
      <c r="K156" s="3">
        <f ca="1"/>
        <v>0.93756208068503466</v>
      </c>
      <c r="L156" s="3">
        <f ca="1"/>
        <v>0.94271007547997843</v>
      </c>
      <c r="M156" s="3">
        <f ca="1"/>
        <v>0.94000987848663486</v>
      </c>
      <c r="N156" s="3">
        <f ca="1"/>
        <v>0.93885663741631276</v>
      </c>
      <c r="O156" s="3">
        <f ca="1"/>
        <v>0.94007722625097534</v>
      </c>
      <c r="P156" s="17">
        <f t="shared" ca="1" si="61"/>
        <v>2.4819266551092192E-4</v>
      </c>
      <c r="Q156" s="17">
        <f t="shared" ca="1" si="62"/>
        <v>7.5015007255945648E-4</v>
      </c>
      <c r="R156" s="17">
        <f t="shared" ca="1" si="63"/>
        <v>2.1596733933333875E-3</v>
      </c>
      <c r="S156" s="17">
        <f t="shared" ca="1" si="65"/>
        <v>-3.2364549497239381E-4</v>
      </c>
      <c r="T156" s="19">
        <f t="shared" ca="1" si="64"/>
        <v>44726</v>
      </c>
      <c r="U156" s="18">
        <f t="shared" ca="1" si="66"/>
        <v>2.0941093216355375E-2</v>
      </c>
      <c r="V156" s="18">
        <f t="shared" ca="1" si="73"/>
        <v>1.86264441180281E-2</v>
      </c>
      <c r="W156" s="18">
        <f t="shared" ca="1" si="74"/>
        <v>2.1841315369731478E-2</v>
      </c>
      <c r="X156" s="18">
        <f t="shared" ca="1" si="75"/>
        <v>1.9991554012661054E-2</v>
      </c>
      <c r="Y156" s="18">
        <f t="shared" ca="1" si="76"/>
        <v>2.0946818528236631E-2</v>
      </c>
      <c r="Z156" s="18">
        <f t="shared" ca="1" si="67"/>
        <v>2.1379292700257003E-2</v>
      </c>
      <c r="AA156" s="18">
        <f t="shared" ca="1" si="68"/>
        <v>2.0937856761405652E-2</v>
      </c>
      <c r="AB156" s="19">
        <f t="shared" ca="1" si="69"/>
        <v>45804</v>
      </c>
      <c r="AC156" s="3">
        <f ca="1">_xll.HLV5r3.Financial.Cache.GetValue(IRCurve1, AB156)</f>
        <v>0.87487697534472053</v>
      </c>
      <c r="AD156" s="17">
        <f t="shared" ca="1" si="70"/>
        <v>3.0194956305894922E-2</v>
      </c>
      <c r="AE156" s="17">
        <f t="shared" ca="1" si="71"/>
        <v>2.2645500358407067E-2</v>
      </c>
    </row>
    <row r="157" spans="1:31">
      <c r="A157" s="15">
        <f t="shared" ca="1" si="72"/>
        <v>44733</v>
      </c>
      <c r="B157" s="14">
        <f t="shared" ca="1" si="54"/>
        <v>2.192394945591988E-2</v>
      </c>
      <c r="C157" s="14">
        <f t="shared" ca="1" si="55"/>
        <v>1.9737320165673564E-2</v>
      </c>
      <c r="D157" s="14">
        <f t="shared" ca="1" si="56"/>
        <v>2.2164843656978E-2</v>
      </c>
      <c r="E157" s="14">
        <f t="shared" ca="1" si="57"/>
        <v>2.1175643985856966E-2</v>
      </c>
      <c r="F157" s="14">
        <f t="shared" ca="1" si="58"/>
        <v>1.9676152908496398E-2</v>
      </c>
      <c r="G157" s="14">
        <f t="shared" ca="1" si="59"/>
        <v>2.2518359537276003E-2</v>
      </c>
      <c r="H157" s="14">
        <f t="shared" ca="1" si="60"/>
        <v>2.1909475211643881E-2</v>
      </c>
      <c r="I157" s="3">
        <f ca="1"/>
        <v>0.93964836727660161</v>
      </c>
      <c r="J157" s="3">
        <f ca="1"/>
        <v>0.94613594156008052</v>
      </c>
      <c r="K157" s="3">
        <f ca="1"/>
        <v>0.93713722698544499</v>
      </c>
      <c r="L157" s="3">
        <f ca="1"/>
        <v>0.94230436807947504</v>
      </c>
      <c r="M157" s="3">
        <f ca="1"/>
        <v>0.93963237546403267</v>
      </c>
      <c r="N157" s="3">
        <f ca="1"/>
        <v>0.93842518473116709</v>
      </c>
      <c r="O157" s="3">
        <f ca="1"/>
        <v>0.93965740739029602</v>
      </c>
      <c r="P157" s="17">
        <f t="shared" ca="1" si="61"/>
        <v>2.4089420105811998E-4</v>
      </c>
      <c r="Q157" s="17">
        <f t="shared" ca="1" si="62"/>
        <v>7.483054700629134E-4</v>
      </c>
      <c r="R157" s="17">
        <f t="shared" ca="1" si="63"/>
        <v>2.1866292902463155E-3</v>
      </c>
      <c r="S157" s="17">
        <f t="shared" ca="1" si="65"/>
        <v>-3.3159341477941029E-4</v>
      </c>
      <c r="T157" s="19">
        <f t="shared" ca="1" si="64"/>
        <v>44733</v>
      </c>
      <c r="U157" s="18">
        <f t="shared" ca="1" si="66"/>
        <v>2.0956453517429051E-2</v>
      </c>
      <c r="V157" s="18">
        <f t="shared" ca="1" si="73"/>
        <v>1.8640794803992514E-2</v>
      </c>
      <c r="W157" s="18">
        <f t="shared" ca="1" si="74"/>
        <v>2.1852954488081971E-2</v>
      </c>
      <c r="X157" s="18">
        <f t="shared" ca="1" si="75"/>
        <v>2.0007486583816379E-2</v>
      </c>
      <c r="Y157" s="18">
        <f t="shared" ca="1" si="76"/>
        <v>2.0946803492545716E-2</v>
      </c>
      <c r="Z157" s="18">
        <f t="shared" ca="1" si="67"/>
        <v>2.139610124651951E-2</v>
      </c>
      <c r="AA157" s="18">
        <f t="shared" ca="1" si="68"/>
        <v>2.0953137583281257E-2</v>
      </c>
      <c r="AB157" s="19">
        <f t="shared" ca="1" si="69"/>
        <v>45818</v>
      </c>
      <c r="AC157" s="3">
        <f ca="1">_xll.HLV5r3.Financial.Cache.GetValue(IRCurve1, AB157)</f>
        <v>0.87386489760880892</v>
      </c>
      <c r="AD157" s="17">
        <f t="shared" ca="1" si="70"/>
        <v>3.0194956305894922E-2</v>
      </c>
      <c r="AE157" s="17">
        <f t="shared" ca="1" si="71"/>
        <v>2.2694227155891415E-2</v>
      </c>
    </row>
    <row r="158" spans="1:31">
      <c r="A158" s="15">
        <f t="shared" ca="1" si="72"/>
        <v>44740</v>
      </c>
      <c r="B158" s="14">
        <f t="shared" ca="1" si="54"/>
        <v>2.2156458945994464E-2</v>
      </c>
      <c r="C158" s="14">
        <f t="shared" ca="1" si="55"/>
        <v>2.0317658191066661E-2</v>
      </c>
      <c r="D158" s="14">
        <f t="shared" ca="1" si="56"/>
        <v>2.2520809290868207E-2</v>
      </c>
      <c r="E158" s="14">
        <f t="shared" ca="1" si="57"/>
        <v>2.1408270296295408E-2</v>
      </c>
      <c r="F158" s="14">
        <f t="shared" ca="1" si="58"/>
        <v>1.9668222846840253E-2</v>
      </c>
      <c r="G158" s="14">
        <f t="shared" ca="1" si="59"/>
        <v>2.2915750519110212E-2</v>
      </c>
      <c r="H158" s="14">
        <f t="shared" ca="1" si="60"/>
        <v>2.2142056649431172E-2</v>
      </c>
      <c r="I158" s="3">
        <f ca="1"/>
        <v>0.93922790797196753</v>
      </c>
      <c r="J158" s="3">
        <f ca="1"/>
        <v>0.94575741761169774</v>
      </c>
      <c r="K158" s="3">
        <f ca="1"/>
        <v>0.9367121477920235</v>
      </c>
      <c r="L158" s="3">
        <f ca="1"/>
        <v>0.94189825983865039</v>
      </c>
      <c r="M158" s="3">
        <f ca="1"/>
        <v>0.93925502458633547</v>
      </c>
      <c r="N158" s="3">
        <f ca="1"/>
        <v>0.93799332578113714</v>
      </c>
      <c r="O158" s="3">
        <f ca="1"/>
        <v>0.93923722567390833</v>
      </c>
      <c r="P158" s="17">
        <f t="shared" ca="1" si="61"/>
        <v>3.6435034487374354E-4</v>
      </c>
      <c r="Q158" s="17">
        <f t="shared" ca="1" si="62"/>
        <v>7.481886496990553E-4</v>
      </c>
      <c r="R158" s="17">
        <f t="shared" ca="1" si="63"/>
        <v>1.8388007549278024E-3</v>
      </c>
      <c r="S158" s="17">
        <f t="shared" ca="1" si="65"/>
        <v>-3.3940180351223204E-4</v>
      </c>
      <c r="T158" s="19">
        <f t="shared" ca="1" si="64"/>
        <v>44740</v>
      </c>
      <c r="U158" s="18">
        <f t="shared" ca="1" si="66"/>
        <v>2.0973262190098253E-2</v>
      </c>
      <c r="V158" s="18">
        <f t="shared" ca="1" si="73"/>
        <v>1.8658925891446073E-2</v>
      </c>
      <c r="W158" s="18">
        <f t="shared" ca="1" si="74"/>
        <v>2.1866935324157288E-2</v>
      </c>
      <c r="X158" s="18">
        <f t="shared" ca="1" si="75"/>
        <v>2.0024851711006823E-2</v>
      </c>
      <c r="Y158" s="18">
        <f t="shared" ca="1" si="76"/>
        <v>2.0946788456853875E-2</v>
      </c>
      <c r="Z158" s="18">
        <f t="shared" ca="1" si="67"/>
        <v>2.1415465802527862E-2</v>
      </c>
      <c r="AA158" s="18">
        <f t="shared" ca="1" si="68"/>
        <v>2.096986817206313E-2</v>
      </c>
      <c r="AB158" s="19">
        <f t="shared" ca="1" si="69"/>
        <v>45832</v>
      </c>
      <c r="AC158" s="3">
        <f ca="1">_xll.HLV5r3.Financial.Cache.GetValue(IRCurve1, AB158)</f>
        <v>0.87285399066761749</v>
      </c>
      <c r="AD158" s="17">
        <f t="shared" ca="1" si="70"/>
        <v>3.0194956305894922E-2</v>
      </c>
      <c r="AE158" s="17">
        <f t="shared" ca="1" si="71"/>
        <v>2.2742329250843917E-2</v>
      </c>
    </row>
    <row r="159" spans="1:31">
      <c r="A159" s="15">
        <f t="shared" ca="1" si="72"/>
        <v>44747</v>
      </c>
      <c r="B159" s="14">
        <f t="shared" ca="1" si="54"/>
        <v>2.3466444181440518E-2</v>
      </c>
      <c r="C159" s="14">
        <f t="shared" ca="1" si="55"/>
        <v>2.3837092243541344E-2</v>
      </c>
      <c r="D159" s="14">
        <f t="shared" ca="1" si="56"/>
        <v>2.4614118097155809E-2</v>
      </c>
      <c r="E159" s="14">
        <f t="shared" ca="1" si="57"/>
        <v>2.270968229487659E-2</v>
      </c>
      <c r="F159" s="14">
        <f t="shared" ca="1" si="58"/>
        <v>2.5247830547855558E-2</v>
      </c>
      <c r="G159" s="14">
        <f t="shared" ca="1" si="59"/>
        <v>2.5212005430611528E-2</v>
      </c>
      <c r="H159" s="14">
        <f t="shared" ca="1" si="60"/>
        <v>2.3453163148547715E-2</v>
      </c>
      <c r="I159" s="3">
        <f ca="1"/>
        <v>0.93880298958122244</v>
      </c>
      <c r="J159" s="3">
        <f ca="1"/>
        <v>0.94536776389296495</v>
      </c>
      <c r="K159" s="3">
        <f ca="1"/>
        <v>0.93628024186041781</v>
      </c>
      <c r="L159" s="3">
        <f ca="1"/>
        <v>0.94148769027132417</v>
      </c>
      <c r="M159" s="3">
        <f ca="1"/>
        <v>0.93887782579201251</v>
      </c>
      <c r="N159" s="3">
        <f ca="1"/>
        <v>0.9375538456341953</v>
      </c>
      <c r="O159" s="3">
        <f ca="1"/>
        <v>0.93881258349159047</v>
      </c>
      <c r="P159" s="17">
        <f t="shared" ca="1" si="61"/>
        <v>1.1476739157152901E-3</v>
      </c>
      <c r="Q159" s="17">
        <f t="shared" ca="1" si="62"/>
        <v>7.5676188656392807E-4</v>
      </c>
      <c r="R159" s="17">
        <f t="shared" ca="1" si="63"/>
        <v>-3.7064806210082568E-4</v>
      </c>
      <c r="S159" s="17">
        <f t="shared" ca="1" si="65"/>
        <v>-3.4637329481591872E-4</v>
      </c>
      <c r="T159" s="19">
        <f t="shared" ca="1" si="64"/>
        <v>44747</v>
      </c>
      <c r="U159" s="18">
        <f t="shared" ca="1" si="66"/>
        <v>2.0998761328082958E-2</v>
      </c>
      <c r="V159" s="18">
        <f t="shared" ca="1" si="73"/>
        <v>1.8700456246364548E-2</v>
      </c>
      <c r="W159" s="18">
        <f t="shared" ca="1" si="74"/>
        <v>2.1894966702324187E-2</v>
      </c>
      <c r="X159" s="18">
        <f t="shared" ca="1" si="75"/>
        <v>2.0050812410150453E-2</v>
      </c>
      <c r="Y159" s="18">
        <f t="shared" ca="1" si="76"/>
        <v>2.0984457099898338E-2</v>
      </c>
      <c r="Z159" s="18">
        <f t="shared" ca="1" si="67"/>
        <v>2.1450166638507975E-2</v>
      </c>
      <c r="AA159" s="18">
        <f t="shared" ca="1" si="68"/>
        <v>2.0995297595134799E-2</v>
      </c>
      <c r="AB159" s="19">
        <f t="shared" ca="1" si="69"/>
        <v>45846</v>
      </c>
      <c r="AC159" s="3">
        <f ca="1">_xll.HLV5r3.Financial.Cache.GetValue(IRCurve1, AB159)</f>
        <v>0.87184425316674397</v>
      </c>
      <c r="AD159" s="17">
        <f t="shared" ca="1" si="70"/>
        <v>3.0194956305894922E-2</v>
      </c>
      <c r="AE159" s="17">
        <f t="shared" ca="1" si="71"/>
        <v>2.2789818580255635E-2</v>
      </c>
    </row>
    <row r="160" spans="1:31">
      <c r="A160" s="15">
        <f t="shared" ca="1" si="72"/>
        <v>44754</v>
      </c>
      <c r="B160" s="14">
        <f t="shared" ca="1" si="54"/>
        <v>2.3503002065149756E-2</v>
      </c>
      <c r="C160" s="14">
        <f t="shared" ca="1" si="55"/>
        <v>2.3825565385606762E-2</v>
      </c>
      <c r="D160" s="14">
        <f t="shared" ca="1" si="56"/>
        <v>2.4654121541553234E-2</v>
      </c>
      <c r="E160" s="14">
        <f t="shared" ca="1" si="57"/>
        <v>2.2747990699780889E-2</v>
      </c>
      <c r="F160" s="14">
        <f t="shared" ca="1" si="58"/>
        <v>2.5305416169254205E-2</v>
      </c>
      <c r="G160" s="14">
        <f t="shared" ca="1" si="59"/>
        <v>2.5263958859632618E-2</v>
      </c>
      <c r="H160" s="14">
        <f t="shared" ca="1" si="60"/>
        <v>2.3489603751133403E-2</v>
      </c>
      <c r="I160" s="3">
        <f ca="1"/>
        <v>0.93835294818596193</v>
      </c>
      <c r="J160" s="3">
        <f ca="1"/>
        <v>0.94491061417870525</v>
      </c>
      <c r="K160" s="3">
        <f ca="1"/>
        <v>0.93580819028047235</v>
      </c>
      <c r="L160" s="3">
        <f ca="1"/>
        <v>0.9410521621177238</v>
      </c>
      <c r="M160" s="3">
        <f ca="1"/>
        <v>0.93839362082260158</v>
      </c>
      <c r="N160" s="3">
        <f ca="1"/>
        <v>0.93707032772182741</v>
      </c>
      <c r="O160" s="3">
        <f ca="1"/>
        <v>0.93836279680107038</v>
      </c>
      <c r="P160" s="17">
        <f t="shared" ca="1" si="61"/>
        <v>1.1511194764034782E-3</v>
      </c>
      <c r="Q160" s="17">
        <f t="shared" ca="1" si="62"/>
        <v>7.5501136536886698E-4</v>
      </c>
      <c r="R160" s="17">
        <f t="shared" ca="1" si="63"/>
        <v>-3.2256332045700609E-4</v>
      </c>
      <c r="S160" s="17">
        <f t="shared" ca="1" si="65"/>
        <v>-3.5334469736629515E-4</v>
      </c>
      <c r="T160" s="19">
        <f t="shared" ca="1" si="64"/>
        <v>44754</v>
      </c>
      <c r="U160" s="18">
        <f t="shared" ca="1" si="66"/>
        <v>2.1024260303516337E-2</v>
      </c>
      <c r="V160" s="18">
        <f t="shared" ca="1" si="73"/>
        <v>1.8741464206881515E-2</v>
      </c>
      <c r="W160" s="18">
        <f t="shared" ca="1" si="74"/>
        <v>2.1922997917939738E-2</v>
      </c>
      <c r="X160" s="18">
        <f t="shared" ca="1" si="75"/>
        <v>2.0076772946742788E-2</v>
      </c>
      <c r="Y160" s="18">
        <f t="shared" ca="1" si="76"/>
        <v>2.1022125388214526E-2</v>
      </c>
      <c r="Z160" s="18">
        <f t="shared" ca="1" si="67"/>
        <v>2.1484867173454596E-2</v>
      </c>
      <c r="AA160" s="18">
        <f t="shared" ca="1" si="68"/>
        <v>2.1020726856542674E-2</v>
      </c>
      <c r="AB160" s="19">
        <f t="shared" ca="1" si="69"/>
        <v>45860</v>
      </c>
      <c r="AC160" s="3">
        <f ca="1">_xll.HLV5r3.Financial.Cache.GetValue(IRCurve1, AB160)</f>
        <v>0.87083568375335318</v>
      </c>
      <c r="AD160" s="17">
        <f t="shared" ca="1" si="70"/>
        <v>3.0194956305894922E-2</v>
      </c>
      <c r="AE160" s="17">
        <f t="shared" ca="1" si="71"/>
        <v>2.2836706778915292E-2</v>
      </c>
    </row>
    <row r="161" spans="1:31">
      <c r="A161" s="15">
        <f t="shared" ca="1" si="72"/>
        <v>44761</v>
      </c>
      <c r="B161" s="14">
        <f t="shared" ca="1" si="54"/>
        <v>2.3539495991695927E-2</v>
      </c>
      <c r="C161" s="14">
        <f t="shared" ca="1" si="55"/>
        <v>2.3814044101699613E-2</v>
      </c>
      <c r="D161" s="14">
        <f t="shared" ca="1" si="56"/>
        <v>2.4694051341632481E-2</v>
      </c>
      <c r="E161" s="14">
        <f t="shared" ca="1" si="57"/>
        <v>2.2786235617660022E-2</v>
      </c>
      <c r="F161" s="14">
        <f t="shared" ca="1" si="58"/>
        <v>2.5362897962523036E-2</v>
      </c>
      <c r="G161" s="14">
        <f t="shared" ca="1" si="59"/>
        <v>2.5315817392738693E-2</v>
      </c>
      <c r="H161" s="14">
        <f t="shared" ca="1" si="60"/>
        <v>2.3525980617210326E-2</v>
      </c>
      <c r="I161" s="3">
        <f ca="1"/>
        <v>0.9379022056806029</v>
      </c>
      <c r="J161" s="3">
        <f ca="1"/>
        <v>0.94445368552747444</v>
      </c>
      <c r="K161" s="3">
        <f ca="1"/>
        <v>0.93533537151118229</v>
      </c>
      <c r="L161" s="3">
        <f ca="1"/>
        <v>0.94061589928238554</v>
      </c>
      <c r="M161" s="3">
        <f ca="1"/>
        <v>0.93790831147141041</v>
      </c>
      <c r="N161" s="3">
        <f ca="1"/>
        <v>0.93658581344232761</v>
      </c>
      <c r="O161" s="3">
        <f ca="1"/>
        <v>0.93791231124967878</v>
      </c>
      <c r="P161" s="17">
        <f t="shared" ca="1" si="61"/>
        <v>1.1545553499365535E-3</v>
      </c>
      <c r="Q161" s="17">
        <f t="shared" ca="1" si="62"/>
        <v>7.5326037403590507E-4</v>
      </c>
      <c r="R161" s="17">
        <f t="shared" ca="1" si="63"/>
        <v>-2.7454811000368617E-4</v>
      </c>
      <c r="S161" s="17">
        <f t="shared" ca="1" si="65"/>
        <v>-3.6031601115121825E-4</v>
      </c>
      <c r="T161" s="19">
        <f t="shared" ca="1" si="64"/>
        <v>44761</v>
      </c>
      <c r="U161" s="18">
        <f t="shared" ca="1" si="66"/>
        <v>2.1049759116402198E-2</v>
      </c>
      <c r="V161" s="18">
        <f t="shared" ca="1" si="73"/>
        <v>1.8781959567892043E-2</v>
      </c>
      <c r="W161" s="18">
        <f t="shared" ca="1" si="74"/>
        <v>2.1951028971007775E-2</v>
      </c>
      <c r="X161" s="18">
        <f t="shared" ca="1" si="75"/>
        <v>2.0102733320787488E-2</v>
      </c>
      <c r="Y161" s="18">
        <f t="shared" ca="1" si="76"/>
        <v>2.1059793321809916E-2</v>
      </c>
      <c r="Z161" s="18">
        <f t="shared" ca="1" si="67"/>
        <v>2.1519567407371164E-2</v>
      </c>
      <c r="AA161" s="18">
        <f t="shared" ca="1" si="68"/>
        <v>2.1046155956290686E-2</v>
      </c>
      <c r="AB161" s="19">
        <f t="shared" ca="1" si="69"/>
        <v>45874</v>
      </c>
      <c r="AC161" s="3">
        <f ca="1">_xll.HLV5r3.Financial.Cache.GetValue(IRCurve1, AB161)</f>
        <v>0.86982828107617471</v>
      </c>
      <c r="AD161" s="17">
        <f t="shared" ca="1" si="70"/>
        <v>3.0194956305894922E-2</v>
      </c>
      <c r="AE161" s="17">
        <f t="shared" ca="1" si="71"/>
        <v>2.288300518891255E-2</v>
      </c>
    </row>
    <row r="162" spans="1:31">
      <c r="A162" s="15">
        <f t="shared" ca="1" si="72"/>
        <v>44768</v>
      </c>
      <c r="B162" s="14">
        <f t="shared" ca="1" si="54"/>
        <v>2.3575925884970803E-2</v>
      </c>
      <c r="C162" s="14">
        <f t="shared" ca="1" si="55"/>
        <v>2.3802528389110629E-2</v>
      </c>
      <c r="D162" s="14">
        <f t="shared" ca="1" si="56"/>
        <v>2.4733907406100694E-2</v>
      </c>
      <c r="E162" s="14">
        <f t="shared" ca="1" si="57"/>
        <v>2.2824416963982727E-2</v>
      </c>
      <c r="F162" s="14">
        <f t="shared" ca="1" si="58"/>
        <v>2.5420275733729861E-2</v>
      </c>
      <c r="G162" s="14">
        <f t="shared" ca="1" si="59"/>
        <v>2.5367580873915663E-2</v>
      </c>
      <c r="H162" s="14">
        <f t="shared" ca="1" si="60"/>
        <v>2.3562293671150716E-2</v>
      </c>
      <c r="I162" s="3">
        <f ca="1"/>
        <v>0.93745076329172106</v>
      </c>
      <c r="J162" s="3">
        <f ca="1"/>
        <v>0.94399697783237335</v>
      </c>
      <c r="K162" s="3">
        <f ca="1"/>
        <v>0.93486178696490441</v>
      </c>
      <c r="L162" s="3">
        <f ca="1"/>
        <v>0.94017890298286877</v>
      </c>
      <c r="M162" s="3">
        <f ca="1"/>
        <v>0.93742189972966339</v>
      </c>
      <c r="N162" s="3">
        <f ca="1"/>
        <v>0.93610030461561755</v>
      </c>
      <c r="O162" s="3">
        <f ca="1"/>
        <v>0.93746112805975967</v>
      </c>
      <c r="P162" s="17">
        <f t="shared" ca="1" si="61"/>
        <v>1.1579815211298916E-3</v>
      </c>
      <c r="Q162" s="17">
        <f t="shared" ca="1" si="62"/>
        <v>7.5150892098807542E-4</v>
      </c>
      <c r="R162" s="17">
        <f t="shared" ca="1" si="63"/>
        <v>-2.2660250413982647E-4</v>
      </c>
      <c r="S162" s="17">
        <f t="shared" ca="1" si="65"/>
        <v>-3.6728723617866776E-4</v>
      </c>
      <c r="T162" s="19">
        <f t="shared" ca="1" si="64"/>
        <v>44768</v>
      </c>
      <c r="U162" s="18">
        <f t="shared" ca="1" si="66"/>
        <v>2.107525776674081E-2</v>
      </c>
      <c r="V162" s="18">
        <f t="shared" ca="1" si="73"/>
        <v>1.8821951880939689E-2</v>
      </c>
      <c r="W162" s="18">
        <f t="shared" ca="1" si="74"/>
        <v>2.1979059861528521E-2</v>
      </c>
      <c r="X162" s="18">
        <f t="shared" ca="1" si="75"/>
        <v>2.0128693532285042E-2</v>
      </c>
      <c r="Y162" s="18">
        <f t="shared" ca="1" si="76"/>
        <v>2.1097460900689476E-2</v>
      </c>
      <c r="Z162" s="18">
        <f t="shared" ca="1" si="67"/>
        <v>2.1554267340263767E-2</v>
      </c>
      <c r="AA162" s="18">
        <f t="shared" ca="1" si="68"/>
        <v>2.1071584894379023E-2</v>
      </c>
      <c r="AB162" s="19">
        <f t="shared" ca="1" si="69"/>
        <v>45888</v>
      </c>
      <c r="AC162" s="3">
        <f ca="1">_xll.HLV5r3.Financial.Cache.GetValue(IRCurve1, AB162)</f>
        <v>0.86882204378550121</v>
      </c>
      <c r="AD162" s="17">
        <f t="shared" ca="1" si="70"/>
        <v>3.0194956305894922E-2</v>
      </c>
      <c r="AE162" s="17">
        <f t="shared" ca="1" si="71"/>
        <v>2.2928724868784865E-2</v>
      </c>
    </row>
    <row r="163" spans="1:31">
      <c r="A163" s="15">
        <f t="shared" ca="1" si="72"/>
        <v>44775</v>
      </c>
      <c r="B163" s="14">
        <f t="shared" ca="1" si="54"/>
        <v>2.3612291670099185E-2</v>
      </c>
      <c r="C163" s="14">
        <f t="shared" ca="1" si="55"/>
        <v>2.3791018245159501E-2</v>
      </c>
      <c r="D163" s="14">
        <f t="shared" ca="1" si="56"/>
        <v>2.4773689645002296E-2</v>
      </c>
      <c r="E163" s="14">
        <f t="shared" ca="1" si="57"/>
        <v>2.2862534655346586E-2</v>
      </c>
      <c r="F163" s="14">
        <f t="shared" ca="1" si="58"/>
        <v>2.5477549290418726E-2</v>
      </c>
      <c r="G163" s="14">
        <f t="shared" ca="1" si="59"/>
        <v>2.5419249147352052E-2</v>
      </c>
      <c r="H163" s="14">
        <f t="shared" ca="1" si="60"/>
        <v>2.359854283858883E-2</v>
      </c>
      <c r="I163" s="3">
        <f ca="1"/>
        <v>0.93699862224735175</v>
      </c>
      <c r="J163" s="3">
        <f ca="1"/>
        <v>0.94354049098655479</v>
      </c>
      <c r="K163" s="3">
        <f ca="1"/>
        <v>0.93438743805574631</v>
      </c>
      <c r="L163" s="3">
        <f ca="1"/>
        <v>0.93974117443835403</v>
      </c>
      <c r="M163" s="3">
        <f ca="1"/>
        <v>0.93693438759230419</v>
      </c>
      <c r="N163" s="3">
        <f ca="1"/>
        <v>0.93561380306461095</v>
      </c>
      <c r="O163" s="3">
        <f ca="1"/>
        <v>0.93700924845510747</v>
      </c>
      <c r="P163" s="17">
        <f t="shared" ca="1" si="61"/>
        <v>1.1613979749031111E-3</v>
      </c>
      <c r="Q163" s="17">
        <f t="shared" ca="1" si="62"/>
        <v>7.4975701475259865E-4</v>
      </c>
      <c r="R163" s="17">
        <f t="shared" ca="1" si="63"/>
        <v>-1.7872657506031592E-4</v>
      </c>
      <c r="S163" s="17">
        <f t="shared" ca="1" si="65"/>
        <v>-3.7425837244968452E-4</v>
      </c>
      <c r="T163" s="19">
        <f t="shared" ca="1" si="64"/>
        <v>44775</v>
      </c>
      <c r="U163" s="18">
        <f t="shared" ca="1" si="66"/>
        <v>2.1100756254535179E-2</v>
      </c>
      <c r="V163" s="18">
        <f t="shared" ca="1" si="73"/>
        <v>1.8861450461727502E-2</v>
      </c>
      <c r="W163" s="18">
        <f t="shared" ca="1" si="74"/>
        <v>2.2007090589505087E-2</v>
      </c>
      <c r="X163" s="18">
        <f t="shared" ca="1" si="75"/>
        <v>2.0154653581238309E-2</v>
      </c>
      <c r="Y163" s="18">
        <f t="shared" ca="1" si="76"/>
        <v>2.1135128124860743E-2</v>
      </c>
      <c r="Z163" s="18">
        <f t="shared" ca="1" si="67"/>
        <v>2.158896697213853E-2</v>
      </c>
      <c r="AA163" s="18">
        <f t="shared" ca="1" si="68"/>
        <v>2.1097013670810683E-2</v>
      </c>
      <c r="AB163" s="19">
        <f t="shared" ref="AB163:AB199" ca="1" si="77">AB162+14</f>
        <v>45902</v>
      </c>
      <c r="AC163" s="3">
        <f ca="1">_xll.HLV5r3.Financial.Cache.GetValue(IRCurve1, AB163)</f>
        <v>0.86781697053318707</v>
      </c>
      <c r="AD163" s="17">
        <f t="shared" ca="1" si="70"/>
        <v>3.0194956305894922E-2</v>
      </c>
      <c r="AE163" s="17">
        <f t="shared" ca="1" si="71"/>
        <v>2.2973876602323341E-2</v>
      </c>
    </row>
    <row r="164" spans="1:31">
      <c r="A164" s="15">
        <f t="shared" ca="1" si="72"/>
        <v>44782</v>
      </c>
      <c r="B164" s="14">
        <f t="shared" ca="1" si="54"/>
        <v>2.3648593272078529E-2</v>
      </c>
      <c r="C164" s="14">
        <f t="shared" ca="1" si="55"/>
        <v>2.377951366714854E-2</v>
      </c>
      <c r="D164" s="14">
        <f t="shared" ca="1" si="56"/>
        <v>2.4813397968283288E-2</v>
      </c>
      <c r="E164" s="14">
        <f t="shared" ca="1" si="57"/>
        <v>2.2900588608320241E-2</v>
      </c>
      <c r="F164" s="14">
        <f t="shared" ca="1" si="58"/>
        <v>2.5534718440318897E-2</v>
      </c>
      <c r="G164" s="14">
        <f t="shared" ca="1" si="59"/>
        <v>2.5470822057427421E-2</v>
      </c>
      <c r="H164" s="14">
        <f t="shared" ca="1" si="60"/>
        <v>2.3634728045019981E-2</v>
      </c>
      <c r="I164" s="3">
        <f ca="1"/>
        <v>0.93654578377696629</v>
      </c>
      <c r="J164" s="3">
        <f ca="1"/>
        <v>0.94308422488322297</v>
      </c>
      <c r="K164" s="3">
        <f ca="1"/>
        <v>0.93391232619954079</v>
      </c>
      <c r="L164" s="3">
        <f ca="1"/>
        <v>0.93930271486962136</v>
      </c>
      <c r="M164" s="3">
        <f ca="1"/>
        <v>0.93644577705796739</v>
      </c>
      <c r="N164" s="3">
        <f ca="1"/>
        <v>0.93512631061520968</v>
      </c>
      <c r="O164" s="3">
        <f ca="1"/>
        <v>0.93655667366094275</v>
      </c>
      <c r="P164" s="17">
        <f t="shared" ca="1" si="61"/>
        <v>1.164804696204759E-3</v>
      </c>
      <c r="Q164" s="17">
        <f t="shared" ca="1" si="62"/>
        <v>7.4800466375828795E-4</v>
      </c>
      <c r="R164" s="17">
        <f t="shared" ca="1" si="63"/>
        <v>-1.3092039507001108E-4</v>
      </c>
      <c r="S164" s="17">
        <f t="shared" ca="1" si="65"/>
        <v>-3.8122941997259518E-4</v>
      </c>
      <c r="T164" s="19">
        <f t="shared" ca="1" si="64"/>
        <v>44782</v>
      </c>
      <c r="U164" s="18">
        <f t="shared" ca="1" si="66"/>
        <v>2.1126254579788298E-2</v>
      </c>
      <c r="V164" s="18">
        <f t="shared" ca="1" si="73"/>
        <v>1.8900464397352299E-2</v>
      </c>
      <c r="W164" s="18">
        <f t="shared" ca="1" si="74"/>
        <v>2.2035121154940357E-2</v>
      </c>
      <c r="X164" s="18">
        <f t="shared" ca="1" si="75"/>
        <v>2.0180613467650335E-2</v>
      </c>
      <c r="Y164" s="18">
        <f t="shared" ca="1" si="76"/>
        <v>2.1172794994330373E-2</v>
      </c>
      <c r="Z164" s="18">
        <f t="shared" ca="1" si="67"/>
        <v>2.1623666302998942E-2</v>
      </c>
      <c r="AA164" s="18">
        <f t="shared" ca="1" si="68"/>
        <v>2.1122442285588572E-2</v>
      </c>
      <c r="AB164" s="19">
        <f t="shared" ca="1" si="77"/>
        <v>45916</v>
      </c>
      <c r="AC164" s="3">
        <f ca="1">_xll.HLV5r3.Financial.Cache.GetValue(IRCurve1, AB164)</f>
        <v>0.86681305997264579</v>
      </c>
      <c r="AD164" s="17">
        <f t="shared" ca="1" si="70"/>
        <v>3.0194956305894922E-2</v>
      </c>
      <c r="AE164" s="17">
        <f t="shared" ca="1" si="71"/>
        <v>2.3018470907052727E-2</v>
      </c>
    </row>
    <row r="165" spans="1:31">
      <c r="A165" s="15">
        <f t="shared" ca="1" si="72"/>
        <v>44789</v>
      </c>
      <c r="B165" s="14">
        <f t="shared" ca="1" si="54"/>
        <v>2.3684830615778939E-2</v>
      </c>
      <c r="C165" s="14">
        <f t="shared" ca="1" si="55"/>
        <v>2.3768014652374277E-2</v>
      </c>
      <c r="D165" s="14">
        <f t="shared" ca="1" si="56"/>
        <v>2.4853032285883883E-2</v>
      </c>
      <c r="E165" s="14">
        <f t="shared" ca="1" si="57"/>
        <v>2.2938578739298672E-2</v>
      </c>
      <c r="F165" s="14">
        <f t="shared" ca="1" si="58"/>
        <v>2.5591782992022215E-2</v>
      </c>
      <c r="G165" s="14">
        <f t="shared" ca="1" si="59"/>
        <v>2.5522299450026487E-2</v>
      </c>
      <c r="H165" s="14">
        <f t="shared" ca="1" si="60"/>
        <v>2.3670849215835274E-2</v>
      </c>
      <c r="I165" s="3">
        <f ca="1"/>
        <v>0.93609224911147437</v>
      </c>
      <c r="J165" s="3">
        <f ca="1"/>
        <v>0.94262817941563382</v>
      </c>
      <c r="K165" s="3">
        <f ca="1"/>
        <v>0.93343645281384768</v>
      </c>
      <c r="L165" s="3">
        <f ca="1"/>
        <v>0.93886352549905083</v>
      </c>
      <c r="M165" s="3">
        <f ca="1"/>
        <v>0.93595607012897497</v>
      </c>
      <c r="N165" s="3">
        <f ca="1"/>
        <v>0.93463782909630011</v>
      </c>
      <c r="O165" s="3">
        <f ca="1"/>
        <v>0.93610340490391497</v>
      </c>
      <c r="P165" s="17">
        <f t="shared" ca="1" si="61"/>
        <v>1.1682016701049444E-3</v>
      </c>
      <c r="Q165" s="17">
        <f t="shared" ca="1" si="62"/>
        <v>7.462518764802667E-4</v>
      </c>
      <c r="R165" s="17">
        <f t="shared" ca="1" si="63"/>
        <v>-8.3184036595337907E-5</v>
      </c>
      <c r="S165" s="17">
        <f t="shared" ca="1" si="65"/>
        <v>-3.8820037873872615E-4</v>
      </c>
      <c r="T165" s="19">
        <f t="shared" ca="1" si="64"/>
        <v>44789</v>
      </c>
      <c r="U165" s="18">
        <f t="shared" ca="1" si="66"/>
        <v>2.115175274250037E-2</v>
      </c>
      <c r="V165" s="18">
        <f t="shared" ca="1" si="73"/>
        <v>1.8939002553274319E-2</v>
      </c>
      <c r="W165" s="18">
        <f t="shared" ca="1" si="74"/>
        <v>2.2063151557834591E-2</v>
      </c>
      <c r="X165" s="18">
        <f t="shared" ca="1" si="75"/>
        <v>2.0206573191521342E-2</v>
      </c>
      <c r="Y165" s="18">
        <f t="shared" ca="1" si="76"/>
        <v>2.1210461509105133E-2</v>
      </c>
      <c r="Z165" s="18">
        <f t="shared" ca="1" si="67"/>
        <v>2.1658365332851915E-2</v>
      </c>
      <c r="AA165" s="18">
        <f t="shared" ca="1" si="68"/>
        <v>2.1147870738712982E-2</v>
      </c>
      <c r="AB165" s="19">
        <f t="shared" ca="1" si="77"/>
        <v>45930</v>
      </c>
      <c r="AC165" s="3">
        <f ca="1">_xll.HLV5r3.Financial.Cache.GetValue(IRCurve1, AB165)</f>
        <v>0.86581031075884918</v>
      </c>
      <c r="AD165" s="17">
        <f t="shared" ca="1" si="70"/>
        <v>3.0194956305894922E-2</v>
      </c>
      <c r="AE165" s="17">
        <f t="shared" ca="1" si="71"/>
        <v>2.3062518042398908E-2</v>
      </c>
    </row>
    <row r="166" spans="1:31">
      <c r="A166" s="15">
        <f t="shared" ca="1" si="72"/>
        <v>44796</v>
      </c>
      <c r="B166" s="14">
        <f t="shared" ca="1" si="54"/>
        <v>2.3721003627338311E-2</v>
      </c>
      <c r="C166" s="14">
        <f t="shared" ca="1" si="55"/>
        <v>2.3756521198162184E-2</v>
      </c>
      <c r="D166" s="14">
        <f t="shared" ca="1" si="56"/>
        <v>2.489259250907578E-2</v>
      </c>
      <c r="E166" s="14">
        <f t="shared" ca="1" si="57"/>
        <v>2.297650496595622E-2</v>
      </c>
      <c r="F166" s="14">
        <f t="shared" ca="1" si="58"/>
        <v>2.564874275478627E-2</v>
      </c>
      <c r="G166" s="14">
        <f t="shared" ca="1" si="59"/>
        <v>2.5573681170599771E-2</v>
      </c>
      <c r="H166" s="14">
        <f t="shared" ca="1" si="60"/>
        <v>2.3706906277658875E-2</v>
      </c>
      <c r="I166" s="3">
        <f ca="1"/>
        <v>0.93563801948322656</v>
      </c>
      <c r="J166" s="3">
        <f ca="1"/>
        <v>0.94217235447709513</v>
      </c>
      <c r="K166" s="3">
        <f ca="1"/>
        <v>0.93295981931795402</v>
      </c>
      <c r="L166" s="3">
        <f ca="1"/>
        <v>0.93842360755062593</v>
      </c>
      <c r="M166" s="3">
        <f ca="1"/>
        <v>0.93546526881131975</v>
      </c>
      <c r="N166" s="3">
        <f ca="1"/>
        <v>0.93414836033972426</v>
      </c>
      <c r="O166" s="3">
        <f ca="1"/>
        <v>0.93564944341210443</v>
      </c>
      <c r="P166" s="17">
        <f t="shared" ca="1" si="61"/>
        <v>1.1715888817374689E-3</v>
      </c>
      <c r="Q166" s="17">
        <f t="shared" ca="1" si="62"/>
        <v>7.4449866138209114E-4</v>
      </c>
      <c r="R166" s="17">
        <f t="shared" ca="1" si="63"/>
        <v>-3.5517570823873079E-5</v>
      </c>
      <c r="S166" s="17">
        <f t="shared" ca="1" si="65"/>
        <v>-3.951712487518938E-4</v>
      </c>
      <c r="T166" s="19">
        <f t="shared" ca="1" si="64"/>
        <v>44796</v>
      </c>
      <c r="U166" s="18">
        <f t="shared" ca="1" si="66"/>
        <v>2.1177250742675287E-2</v>
      </c>
      <c r="V166" s="18">
        <f t="shared" ca="1" si="73"/>
        <v>1.897707358003364E-2</v>
      </c>
      <c r="W166" s="18">
        <f t="shared" ca="1" si="74"/>
        <v>2.2091181798191726E-2</v>
      </c>
      <c r="X166" s="18">
        <f t="shared" ca="1" si="75"/>
        <v>2.0232532752855126E-2</v>
      </c>
      <c r="Y166" s="18">
        <f t="shared" ca="1" si="76"/>
        <v>2.1248127669191607E-2</v>
      </c>
      <c r="Z166" s="18">
        <f t="shared" ca="1" si="67"/>
        <v>2.1693064061700976E-2</v>
      </c>
      <c r="AA166" s="18">
        <f t="shared" ca="1" si="68"/>
        <v>2.1173299030187769E-2</v>
      </c>
      <c r="AB166" s="19">
        <f t="shared" ca="1" si="77"/>
        <v>45944</v>
      </c>
      <c r="AC166" s="3">
        <f ca="1">_xll.HLV5r3.Financial.Cache.GetValue(IRCurve1, AB166)</f>
        <v>0.86480872154832444</v>
      </c>
      <c r="AD166" s="17">
        <f t="shared" ca="1" si="70"/>
        <v>3.0194956305894922E-2</v>
      </c>
      <c r="AE166" s="17">
        <f t="shared" ca="1" si="71"/>
        <v>2.3106028017557956E-2</v>
      </c>
    </row>
    <row r="167" spans="1:31">
      <c r="A167" s="15">
        <f t="shared" ca="1" si="72"/>
        <v>44803</v>
      </c>
      <c r="B167" s="14">
        <f t="shared" ca="1" si="54"/>
        <v>2.3757112232078277E-2</v>
      </c>
      <c r="C167" s="14">
        <f t="shared" ca="1" si="55"/>
        <v>2.3745033301826153E-2</v>
      </c>
      <c r="D167" s="14">
        <f t="shared" ca="1" si="56"/>
        <v>2.4932078548360721E-2</v>
      </c>
      <c r="E167" s="14">
        <f t="shared" ca="1" si="57"/>
        <v>2.3014367205197291E-2</v>
      </c>
      <c r="F167" s="14">
        <f t="shared" ca="1" si="58"/>
        <v>2.5705597538632774E-2</v>
      </c>
      <c r="G167" s="14">
        <f t="shared" ca="1" si="59"/>
        <v>2.5624967066091374E-2</v>
      </c>
      <c r="H167" s="14">
        <f t="shared" ca="1" si="60"/>
        <v>2.3742899156304502E-2</v>
      </c>
      <c r="I167" s="3">
        <f ca="1"/>
        <v>0.93518309612598993</v>
      </c>
      <c r="J167" s="3">
        <f ca="1"/>
        <v>0.94171674996096599</v>
      </c>
      <c r="K167" s="3">
        <f ca="1"/>
        <v>0.93248242713284846</v>
      </c>
      <c r="L167" s="3">
        <f ca="1"/>
        <v>0.93798296224990896</v>
      </c>
      <c r="M167" s="3">
        <f ca="1"/>
        <v>0.93497337511465262</v>
      </c>
      <c r="N167" s="3">
        <f ca="1"/>
        <v>0.9336579061802881</v>
      </c>
      <c r="O167" s="3">
        <f ca="1"/>
        <v>0.93519479041499864</v>
      </c>
      <c r="P167" s="17">
        <f t="shared" ca="1" si="61"/>
        <v>1.1749663162824442E-3</v>
      </c>
      <c r="Q167" s="17">
        <f t="shared" ca="1" si="62"/>
        <v>7.4274502688098654E-4</v>
      </c>
      <c r="R167" s="17">
        <f t="shared" ca="1" si="63"/>
        <v>1.2078930252124032E-5</v>
      </c>
      <c r="S167" s="17">
        <f t="shared" ca="1" si="65"/>
        <v>-4.0214203001660842E-4</v>
      </c>
      <c r="T167" s="19">
        <f t="shared" ca="1" si="64"/>
        <v>44803</v>
      </c>
      <c r="U167" s="18">
        <f t="shared" ca="1" si="66"/>
        <v>2.120274858031336E-2</v>
      </c>
      <c r="V167" s="18">
        <f t="shared" ca="1" si="73"/>
        <v>1.901468591972361E-2</v>
      </c>
      <c r="W167" s="18">
        <f t="shared" ca="1" si="74"/>
        <v>2.2119211876011964E-2</v>
      </c>
      <c r="X167" s="18">
        <f t="shared" ca="1" si="75"/>
        <v>2.0258492151652128E-2</v>
      </c>
      <c r="Y167" s="18">
        <f t="shared" ca="1" si="76"/>
        <v>2.1285793474596547E-2</v>
      </c>
      <c r="Z167" s="18">
        <f t="shared" ca="1" si="67"/>
        <v>2.1727762489552212E-2</v>
      </c>
      <c r="AA167" s="18">
        <f t="shared" ca="1" si="68"/>
        <v>2.1198727160013194E-2</v>
      </c>
      <c r="AB167" s="19">
        <f t="shared" ca="1" si="77"/>
        <v>45958</v>
      </c>
      <c r="AC167" s="3">
        <f ca="1">_xll.HLV5r3.Financial.Cache.GetValue(IRCurve1, AB167)</f>
        <v>0.86380829099915335</v>
      </c>
      <c r="AD167" s="17">
        <f t="shared" ca="1" si="70"/>
        <v>3.0194956305894922E-2</v>
      </c>
      <c r="AE167" s="17">
        <f t="shared" ca="1" si="71"/>
        <v>2.3149010599078708E-2</v>
      </c>
    </row>
    <row r="168" spans="1:31">
      <c r="A168" s="15">
        <f t="shared" ca="1" si="72"/>
        <v>44810</v>
      </c>
      <c r="B168" s="14">
        <f t="shared" ca="1" si="54"/>
        <v>2.3793156356698271E-2</v>
      </c>
      <c r="C168" s="14">
        <f t="shared" ca="1" si="55"/>
        <v>2.3733550960656928E-2</v>
      </c>
      <c r="D168" s="14">
        <f t="shared" ca="1" si="56"/>
        <v>2.4971490315739815E-2</v>
      </c>
      <c r="E168" s="14">
        <f t="shared" ca="1" si="57"/>
        <v>2.3052165375246188E-2</v>
      </c>
      <c r="F168" s="14">
        <f t="shared" ca="1" si="58"/>
        <v>2.5762347154393926E-2</v>
      </c>
      <c r="G168" s="14">
        <f t="shared" ca="1" si="59"/>
        <v>2.567615698365381E-2</v>
      </c>
      <c r="H168" s="14">
        <f t="shared" ca="1" si="60"/>
        <v>2.3778827778836283E-2</v>
      </c>
      <c r="I168" s="3">
        <f ca="1"/>
        <v>0.93472748027496377</v>
      </c>
      <c r="J168" s="3">
        <f ca="1"/>
        <v>0.941261365760657</v>
      </c>
      <c r="K168" s="3">
        <f ca="1"/>
        <v>0.93200427768123606</v>
      </c>
      <c r="L168" s="3">
        <f ca="1"/>
        <v>0.93754159082405586</v>
      </c>
      <c r="M168" s="3">
        <f ca="1"/>
        <v>0.93448039105226788</v>
      </c>
      <c r="N168" s="3">
        <f ca="1"/>
        <v>0.93316646845573292</v>
      </c>
      <c r="O168" s="3">
        <f ca="1"/>
        <v>0.93473944714350787</v>
      </c>
      <c r="P168" s="17">
        <f t="shared" ca="1" si="61"/>
        <v>1.1783339590415443E-3</v>
      </c>
      <c r="Q168" s="17">
        <f t="shared" ca="1" si="62"/>
        <v>7.409909814520832E-4</v>
      </c>
      <c r="R168" s="17">
        <f t="shared" ca="1" si="63"/>
        <v>5.9605396041342851E-5</v>
      </c>
      <c r="S168" s="17">
        <f t="shared" ca="1" si="65"/>
        <v>-4.0911272262376952E-4</v>
      </c>
      <c r="T168" s="19">
        <f t="shared" ca="1" si="64"/>
        <v>44810</v>
      </c>
      <c r="U168" s="18">
        <f t="shared" ca="1" si="66"/>
        <v>2.1228246255418415E-2</v>
      </c>
      <c r="V168" s="18">
        <f t="shared" ca="1" si="73"/>
        <v>1.9051847812231626E-2</v>
      </c>
      <c r="W168" s="18">
        <f t="shared" ca="1" si="74"/>
        <v>2.2147241791299149E-2</v>
      </c>
      <c r="X168" s="18">
        <f t="shared" ca="1" si="75"/>
        <v>2.028445138791608E-2</v>
      </c>
      <c r="Y168" s="18">
        <f t="shared" ca="1" si="76"/>
        <v>2.1323458925327481E-2</v>
      </c>
      <c r="Z168" s="18">
        <f t="shared" ca="1" si="67"/>
        <v>2.1762460616411676E-2</v>
      </c>
      <c r="AA168" s="18">
        <f t="shared" ca="1" si="68"/>
        <v>2.1224155128192177E-2</v>
      </c>
      <c r="AB168" s="19">
        <f t="shared" ca="1" si="77"/>
        <v>45972</v>
      </c>
      <c r="AC168" s="3">
        <f ca="1">_xll.HLV5r3.Financial.Cache.GetValue(IRCurve1, AB168)</f>
        <v>0.86280901777096997</v>
      </c>
      <c r="AD168" s="17">
        <f t="shared" ca="1" si="70"/>
        <v>3.0194956305889135E-2</v>
      </c>
      <c r="AE168" s="17">
        <f t="shared" ca="1" si="71"/>
        <v>2.3191475318171485E-2</v>
      </c>
    </row>
    <row r="169" spans="1:31">
      <c r="A169" s="15">
        <f t="shared" ca="1" si="72"/>
        <v>44817</v>
      </c>
      <c r="B169" s="14">
        <f t="shared" ca="1" si="54"/>
        <v>2.3829135927110411E-2</v>
      </c>
      <c r="C169" s="14">
        <f t="shared" ca="1" si="55"/>
        <v>2.3722074171991556E-2</v>
      </c>
      <c r="D169" s="14">
        <f t="shared" ca="1" si="56"/>
        <v>2.5010827722496333E-2</v>
      </c>
      <c r="E169" s="14">
        <f t="shared" ca="1" si="57"/>
        <v>2.3089899393603584E-2</v>
      </c>
      <c r="F169" s="14">
        <f t="shared" ca="1" si="58"/>
        <v>2.5818991413087175E-2</v>
      </c>
      <c r="G169" s="14">
        <f t="shared" ca="1" si="59"/>
        <v>2.5727250770647969E-2</v>
      </c>
      <c r="H169" s="14">
        <f t="shared" ca="1" si="60"/>
        <v>2.381469207220837E-2</v>
      </c>
      <c r="I169" s="3">
        <f ca="1"/>
        <v>0.93427117316675312</v>
      </c>
      <c r="J169" s="3">
        <f ca="1"/>
        <v>0.9408062017696307</v>
      </c>
      <c r="K169" s="3">
        <f ca="1"/>
        <v>0.93152537238750954</v>
      </c>
      <c r="L169" s="3">
        <f ca="1"/>
        <v>0.93709949450179086</v>
      </c>
      <c r="M169" s="3">
        <f ca="1"/>
        <v>0.93398631864108772</v>
      </c>
      <c r="N169" s="3">
        <f ca="1"/>
        <v>0.93267404900673134</v>
      </c>
      <c r="O169" s="3">
        <f ca="1"/>
        <v>0.93428341482994115</v>
      </c>
      <c r="P169" s="17">
        <f t="shared" ca="1" si="61"/>
        <v>1.1816917953859224E-3</v>
      </c>
      <c r="Q169" s="17">
        <f t="shared" ca="1" si="62"/>
        <v>7.3923653350682628E-4</v>
      </c>
      <c r="R169" s="17">
        <f t="shared" ca="1" si="63"/>
        <v>1.0706175511885491E-4</v>
      </c>
      <c r="S169" s="17">
        <f t="shared" ca="1" si="65"/>
        <v>-4.1608332630969913E-4</v>
      </c>
      <c r="T169" s="19">
        <f t="shared" ca="1" si="64"/>
        <v>44817</v>
      </c>
      <c r="U169" s="18">
        <f t="shared" ca="1" si="66"/>
        <v>2.1253743767990801E-2</v>
      </c>
      <c r="V169" s="18">
        <f t="shared" ca="1" si="73"/>
        <v>1.9088567301257423E-2</v>
      </c>
      <c r="W169" s="18">
        <f t="shared" ca="1" si="74"/>
        <v>2.2175271544053732E-2</v>
      </c>
      <c r="X169" s="18">
        <f t="shared" ca="1" si="75"/>
        <v>2.031041046164743E-2</v>
      </c>
      <c r="Y169" s="18">
        <f t="shared" ca="1" si="76"/>
        <v>2.136112402138934E-2</v>
      </c>
      <c r="Z169" s="18">
        <f t="shared" ca="1" si="67"/>
        <v>2.1797158442282909E-2</v>
      </c>
      <c r="AA169" s="18">
        <f t="shared" ca="1" si="68"/>
        <v>2.1249582934727704E-2</v>
      </c>
      <c r="AB169" s="19">
        <f t="shared" ca="1" si="77"/>
        <v>45986</v>
      </c>
      <c r="AC169" s="3">
        <f ca="1">_xll.HLV5r3.Financial.Cache.GetValue(IRCurve1, AB169)</f>
        <v>0.86181090052495868</v>
      </c>
      <c r="AD169" s="17">
        <f t="shared" ca="1" si="70"/>
        <v>3.0194956305894922E-2</v>
      </c>
      <c r="AE169" s="17">
        <f t="shared" ca="1" si="71"/>
        <v>2.3233431477754175E-2</v>
      </c>
    </row>
    <row r="170" spans="1:31">
      <c r="A170" s="15">
        <f t="shared" ca="1" si="72"/>
        <v>44824</v>
      </c>
      <c r="B170" s="14">
        <f t="shared" ca="1" si="54"/>
        <v>2.3865050870442515E-2</v>
      </c>
      <c r="C170" s="14">
        <f t="shared" ca="1" si="55"/>
        <v>2.3710602933132353E-2</v>
      </c>
      <c r="D170" s="14">
        <f t="shared" ca="1" si="56"/>
        <v>2.5050090681163963E-2</v>
      </c>
      <c r="E170" s="14">
        <f t="shared" ca="1" si="57"/>
        <v>2.3127569178933757E-2</v>
      </c>
      <c r="F170" s="14">
        <f t="shared" ca="1" si="58"/>
        <v>2.5875530127252459E-2</v>
      </c>
      <c r="G170" s="14">
        <f t="shared" ca="1" si="59"/>
        <v>2.577824827593992E-2</v>
      </c>
      <c r="H170" s="14">
        <f t="shared" ca="1" si="60"/>
        <v>2.3850491963230178E-2</v>
      </c>
      <c r="I170" s="3">
        <f ca="1"/>
        <v>0.93381417603938388</v>
      </c>
      <c r="J170" s="3">
        <f ca="1"/>
        <v>0.94035125788140073</v>
      </c>
      <c r="K170" s="3">
        <f ca="1"/>
        <v>0.93104571267776304</v>
      </c>
      <c r="L170" s="3">
        <f ca="1"/>
        <v>0.93665667451342038</v>
      </c>
      <c r="M170" s="3">
        <f ca="1"/>
        <v>0.93349115990165865</v>
      </c>
      <c r="N170" s="3">
        <f ca="1"/>
        <v>0.9321806496768833</v>
      </c>
      <c r="O170" s="3">
        <f ca="1"/>
        <v>0.93382669470800839</v>
      </c>
      <c r="P170" s="17">
        <f t="shared" ca="1" si="61"/>
        <v>1.1850398107214472E-3</v>
      </c>
      <c r="Q170" s="17">
        <f t="shared" ca="1" si="62"/>
        <v>7.3748169150875814E-4</v>
      </c>
      <c r="R170" s="17">
        <f t="shared" ca="1" si="63"/>
        <v>1.5444793731016204E-4</v>
      </c>
      <c r="S170" s="17">
        <f t="shared" ca="1" si="65"/>
        <v>-4.2305384133252411E-4</v>
      </c>
      <c r="T170" s="19">
        <f t="shared" ca="1" si="64"/>
        <v>44824</v>
      </c>
      <c r="U170" s="18">
        <f t="shared" ca="1" si="66"/>
        <v>2.1279241118033379E-2</v>
      </c>
      <c r="V170" s="18">
        <f t="shared" ca="1" si="73"/>
        <v>1.9124852240117233E-2</v>
      </c>
      <c r="W170" s="18">
        <f t="shared" ca="1" si="74"/>
        <v>2.2203301134278482E-2</v>
      </c>
      <c r="X170" s="18">
        <f t="shared" ca="1" si="75"/>
        <v>2.0336369372848908E-2</v>
      </c>
      <c r="Y170" s="18">
        <f t="shared" ca="1" si="76"/>
        <v>2.1398788762789629E-2</v>
      </c>
      <c r="Z170" s="18">
        <f t="shared" ca="1" si="67"/>
        <v>2.1831855967172815E-2</v>
      </c>
      <c r="AA170" s="18">
        <f t="shared" ca="1" si="68"/>
        <v>2.1275010579620054E-2</v>
      </c>
      <c r="AB170" s="19">
        <f t="shared" ca="1" si="77"/>
        <v>46000</v>
      </c>
      <c r="AC170" s="3">
        <f ca="1">_xll.HLV5r3.Financial.Cache.GetValue(IRCurve1, AB170)</f>
        <v>0.86081393792385286</v>
      </c>
      <c r="AD170" s="17">
        <f t="shared" ca="1" si="70"/>
        <v>3.0194956305894922E-2</v>
      </c>
      <c r="AE170" s="17">
        <f t="shared" ca="1" si="71"/>
        <v>2.3274888159246606E-2</v>
      </c>
    </row>
    <row r="171" spans="1:31">
      <c r="A171" s="15">
        <f t="shared" ca="1" si="72"/>
        <v>44831</v>
      </c>
      <c r="B171" s="14">
        <f t="shared" ca="1" si="54"/>
        <v>2.390090111375872E-2</v>
      </c>
      <c r="C171" s="14">
        <f t="shared" ca="1" si="55"/>
        <v>2.3699137241399E-2</v>
      </c>
      <c r="D171" s="14">
        <f t="shared" ca="1" si="56"/>
        <v>2.5089279104340077E-2</v>
      </c>
      <c r="E171" s="14">
        <f t="shared" ca="1" si="57"/>
        <v>2.3165174649900963E-2</v>
      </c>
      <c r="F171" s="14">
        <f t="shared" ca="1" si="58"/>
        <v>2.5931963109632354E-2</v>
      </c>
      <c r="G171" s="14">
        <f t="shared" ca="1" si="59"/>
        <v>2.5829149347944162E-2</v>
      </c>
      <c r="H171" s="14">
        <f t="shared" ca="1" si="60"/>
        <v>2.3886227379967338E-2</v>
      </c>
      <c r="I171" s="3">
        <f ca="1"/>
        <v>0.9333564901322795</v>
      </c>
      <c r="J171" s="3">
        <f ca="1"/>
        <v>0.93989653398953243</v>
      </c>
      <c r="K171" s="3">
        <f ca="1"/>
        <v>0.93056529997976811</v>
      </c>
      <c r="L171" s="3">
        <f ca="1"/>
        <v>0.9362131320908107</v>
      </c>
      <c r="M171" s="3">
        <f ca="1"/>
        <v>0.9329949168581223</v>
      </c>
      <c r="N171" s="3">
        <f ca="1"/>
        <v>0.93168627231268719</v>
      </c>
      <c r="O171" s="3">
        <f ca="1"/>
        <v>0.93336928801282315</v>
      </c>
      <c r="P171" s="17">
        <f t="shared" ca="1" si="61"/>
        <v>1.1883779905813574E-3</v>
      </c>
      <c r="Q171" s="17">
        <f t="shared" ca="1" si="62"/>
        <v>7.3572646385775681E-4</v>
      </c>
      <c r="R171" s="17">
        <f t="shared" ca="1" si="63"/>
        <v>2.0176387235971982E-4</v>
      </c>
      <c r="S171" s="17">
        <f t="shared" ca="1" si="65"/>
        <v>-4.3002426762146773E-4</v>
      </c>
      <c r="T171" s="19">
        <f t="shared" ca="1" si="64"/>
        <v>44831</v>
      </c>
      <c r="U171" s="18">
        <f t="shared" ca="1" si="66"/>
        <v>2.1304738305549218E-2</v>
      </c>
      <c r="V171" s="18">
        <f t="shared" ca="1" si="73"/>
        <v>1.9160710297343401E-2</v>
      </c>
      <c r="W171" s="18">
        <f t="shared" ca="1" si="74"/>
        <v>2.2231330561976494E-2</v>
      </c>
      <c r="X171" s="18">
        <f t="shared" ca="1" si="75"/>
        <v>2.036232812152362E-2</v>
      </c>
      <c r="Y171" s="18">
        <f t="shared" ca="1" si="76"/>
        <v>2.1436453149535128E-2</v>
      </c>
      <c r="Z171" s="18">
        <f t="shared" ca="1" si="67"/>
        <v>2.1866553191084902E-2</v>
      </c>
      <c r="AA171" s="18">
        <f t="shared" ca="1" si="68"/>
        <v>2.1300438062873003E-2</v>
      </c>
      <c r="AB171" s="19">
        <f t="shared" ca="1" si="77"/>
        <v>46014</v>
      </c>
      <c r="AC171" s="3">
        <f ca="1">_xll.HLV5r3.Financial.Cache.GetValue(IRCurve1, AB171)</f>
        <v>0.85981812863193285</v>
      </c>
      <c r="AD171" s="17">
        <f t="shared" ca="1" si="70"/>
        <v>3.0194956305894922E-2</v>
      </c>
      <c r="AE171" s="17">
        <f t="shared" ca="1" si="71"/>
        <v>2.3315854229123738E-2</v>
      </c>
    </row>
    <row r="172" spans="1:31">
      <c r="A172" s="15">
        <f t="shared" ca="1" si="72"/>
        <v>44838</v>
      </c>
      <c r="B172" s="14">
        <f t="shared" ca="1" si="54"/>
        <v>2.3936686583926337E-2</v>
      </c>
      <c r="C172" s="14">
        <f t="shared" ca="1" si="55"/>
        <v>2.3687677094105401E-2</v>
      </c>
      <c r="D172" s="14">
        <f t="shared" ca="1" si="56"/>
        <v>2.5128392904471553E-2</v>
      </c>
      <c r="E172" s="14">
        <f t="shared" ca="1" si="57"/>
        <v>2.3202715724955282E-2</v>
      </c>
      <c r="F172" s="14">
        <f t="shared" ca="1" si="58"/>
        <v>2.5988290173762522E-2</v>
      </c>
      <c r="G172" s="14">
        <f t="shared" ca="1" si="59"/>
        <v>2.5879953836748237E-2</v>
      </c>
      <c r="H172" s="14">
        <f t="shared" ca="1" si="60"/>
        <v>2.3921898249686616E-2</v>
      </c>
      <c r="I172" s="3">
        <f ca="1"/>
        <v>0.93289811668626221</v>
      </c>
      <c r="J172" s="3">
        <f ca="1"/>
        <v>0.93944202998764259</v>
      </c>
      <c r="K172" s="3">
        <f ca="1"/>
        <v>0.93008413572297255</v>
      </c>
      <c r="L172" s="3">
        <f ca="1"/>
        <v>0.93576886846738794</v>
      </c>
      <c r="M172" s="3">
        <f ca="1"/>
        <v>0.93249759153821155</v>
      </c>
      <c r="N172" s="3">
        <f ca="1"/>
        <v>0.93119091876354854</v>
      </c>
      <c r="O172" s="3">
        <f ca="1"/>
        <v>0.93291119598087857</v>
      </c>
      <c r="P172" s="17">
        <f t="shared" ca="1" si="61"/>
        <v>1.1917063205452161E-3</v>
      </c>
      <c r="Q172" s="17">
        <f t="shared" ca="1" si="62"/>
        <v>7.3397085897105446E-4</v>
      </c>
      <c r="R172" s="17">
        <f t="shared" ca="1" si="63"/>
        <v>2.4900948982093524E-4</v>
      </c>
      <c r="S172" s="17">
        <f t="shared" ca="1" si="65"/>
        <v>-4.3699460516438693E-4</v>
      </c>
      <c r="T172" s="19">
        <f t="shared" ca="1" si="64"/>
        <v>44838</v>
      </c>
      <c r="U172" s="18">
        <f t="shared" ca="1" si="66"/>
        <v>2.1330235330538516E-2</v>
      </c>
      <c r="V172" s="18">
        <f t="shared" ca="1" si="73"/>
        <v>1.9196148962087371E-2</v>
      </c>
      <c r="W172" s="18">
        <f t="shared" ca="1" si="74"/>
        <v>2.225935982714794E-2</v>
      </c>
      <c r="X172" s="18">
        <f t="shared" ca="1" si="75"/>
        <v>2.0388286707671816E-2</v>
      </c>
      <c r="Y172" s="18">
        <f t="shared" ca="1" si="76"/>
        <v>2.1474117181632418E-2</v>
      </c>
      <c r="Z172" s="18">
        <f t="shared" ca="1" si="67"/>
        <v>2.1901250114026154E-2</v>
      </c>
      <c r="AA172" s="18">
        <f t="shared" ca="1" si="68"/>
        <v>2.1325865384486872E-2</v>
      </c>
      <c r="AB172" s="19">
        <f t="shared" ca="1" si="77"/>
        <v>46028</v>
      </c>
      <c r="AC172" s="3">
        <f ca="1">_xll.HLV5r3.Financial.Cache.GetValue(IRCurve1, AB172)</f>
        <v>0.85882347131502423</v>
      </c>
      <c r="AD172" s="17">
        <f t="shared" ca="1" si="70"/>
        <v>3.0194956305894922E-2</v>
      </c>
      <c r="AE172" s="17">
        <f t="shared" ca="1" si="71"/>
        <v>2.3356338345237596E-2</v>
      </c>
    </row>
    <row r="173" spans="1:31">
      <c r="A173" s="15">
        <f t="shared" ca="1" si="72"/>
        <v>44845</v>
      </c>
      <c r="B173" s="14">
        <f t="shared" ca="1" si="54"/>
        <v>2.3972407209149935E-2</v>
      </c>
      <c r="C173" s="14">
        <f t="shared" ca="1" si="55"/>
        <v>2.3676222488577023E-2</v>
      </c>
      <c r="D173" s="14">
        <f t="shared" ca="1" si="56"/>
        <v>2.5167431995446701E-2</v>
      </c>
      <c r="E173" s="14">
        <f t="shared" ca="1" si="57"/>
        <v>2.3240192323878257E-2</v>
      </c>
      <c r="F173" s="14">
        <f t="shared" ca="1" si="58"/>
        <v>2.6044511133960148E-2</v>
      </c>
      <c r="G173" s="14">
        <f t="shared" ca="1" si="59"/>
        <v>2.5930661591936036E-2</v>
      </c>
      <c r="H173" s="14">
        <f t="shared" ca="1" si="60"/>
        <v>2.3957504501038333E-2</v>
      </c>
      <c r="I173" s="3">
        <f ca="1"/>
        <v>0.93243905694355678</v>
      </c>
      <c r="J173" s="3">
        <f ca="1"/>
        <v>0.93898774576939947</v>
      </c>
      <c r="K173" s="3">
        <f ca="1"/>
        <v>0.92960222133850323</v>
      </c>
      <c r="L173" s="3">
        <f ca="1"/>
        <v>0.93532388487814222</v>
      </c>
      <c r="M173" s="3">
        <f ca="1"/>
        <v>0.93199918597323528</v>
      </c>
      <c r="N173" s="3">
        <f ca="1"/>
        <v>0.93069459088174789</v>
      </c>
      <c r="O173" s="3">
        <f ca="1"/>
        <v>0.93245241985006266</v>
      </c>
      <c r="P173" s="17">
        <f t="shared" ca="1" si="61"/>
        <v>1.1950247862967667E-3</v>
      </c>
      <c r="Q173" s="17">
        <f t="shared" ca="1" si="62"/>
        <v>7.3221488527167727E-4</v>
      </c>
      <c r="R173" s="17">
        <f t="shared" ca="1" si="63"/>
        <v>2.9618472057291179E-4</v>
      </c>
      <c r="S173" s="17">
        <f t="shared" ca="1" si="65"/>
        <v>-4.4396485397134311E-4</v>
      </c>
      <c r="T173" s="19">
        <f t="shared" ca="1" si="64"/>
        <v>44845</v>
      </c>
      <c r="U173" s="18">
        <f t="shared" ca="1" si="66"/>
        <v>2.1355732193005208E-2</v>
      </c>
      <c r="V173" s="18">
        <f t="shared" ca="1" si="73"/>
        <v>1.9231175549334324E-2</v>
      </c>
      <c r="W173" s="18">
        <f t="shared" ca="1" si="74"/>
        <v>2.2287388929796849E-2</v>
      </c>
      <c r="X173" s="18">
        <f t="shared" ca="1" si="75"/>
        <v>2.0414245131297429E-2</v>
      </c>
      <c r="Y173" s="18">
        <f t="shared" ca="1" si="76"/>
        <v>2.1511780859088239E-2</v>
      </c>
      <c r="Z173" s="18">
        <f t="shared" ca="1" si="67"/>
        <v>2.1935946736000026E-2</v>
      </c>
      <c r="AA173" s="18">
        <f t="shared" ca="1" si="68"/>
        <v>2.1351292544465494E-2</v>
      </c>
      <c r="AB173" s="19">
        <f t="shared" ca="1" si="77"/>
        <v>46042</v>
      </c>
      <c r="AC173" s="3">
        <f ca="1">_xll.HLV5r3.Financial.Cache.GetValue(IRCurve1, AB173)</f>
        <v>0.85782996464049577</v>
      </c>
      <c r="AD173" s="17">
        <f t="shared" ca="1" si="70"/>
        <v>3.0194956305894922E-2</v>
      </c>
      <c r="AE173" s="17">
        <f t="shared" ca="1" si="71"/>
        <v>2.3396348962917386E-2</v>
      </c>
    </row>
    <row r="174" spans="1:31">
      <c r="A174" s="15">
        <f t="shared" ca="1" si="72"/>
        <v>44852</v>
      </c>
      <c r="B174" s="14">
        <f t="shared" ca="1" si="54"/>
        <v>2.4008062916736787E-2</v>
      </c>
      <c r="C174" s="14">
        <f t="shared" ca="1" si="55"/>
        <v>2.3664773422133543E-2</v>
      </c>
      <c r="D174" s="14">
        <f t="shared" ca="1" si="56"/>
        <v>2.5206396290285503E-2</v>
      </c>
      <c r="E174" s="14">
        <f t="shared" ca="1" si="57"/>
        <v>2.3277604365571518E-2</v>
      </c>
      <c r="F174" s="14">
        <f t="shared" ca="1" si="58"/>
        <v>2.6100625805213933E-2</v>
      </c>
      <c r="G174" s="14">
        <f t="shared" ca="1" si="59"/>
        <v>2.5981272464666069E-2</v>
      </c>
      <c r="H174" s="14">
        <f t="shared" ca="1" si="60"/>
        <v>2.3993046061844985E-2</v>
      </c>
      <c r="I174" s="3">
        <f ca="1"/>
        <v>0.93197931214776486</v>
      </c>
      <c r="J174" s="3">
        <f ca="1"/>
        <v>0.93853368122852265</v>
      </c>
      <c r="K174" s="3">
        <f ca="1"/>
        <v>0.9291195582591385</v>
      </c>
      <c r="L174" s="3">
        <f ca="1"/>
        <v>0.93487818255960209</v>
      </c>
      <c r="M174" s="3">
        <f ca="1"/>
        <v>0.93149970219806344</v>
      </c>
      <c r="N174" s="3">
        <f ca="1"/>
        <v>0.93019729052245048</v>
      </c>
      <c r="O174" s="3">
        <f ca="1"/>
        <v>0.93199296085963179</v>
      </c>
      <c r="P174" s="17">
        <f t="shared" ca="1" si="61"/>
        <v>1.1983333735487156E-3</v>
      </c>
      <c r="Q174" s="17">
        <f t="shared" ca="1" si="62"/>
        <v>7.3045855116526948E-4</v>
      </c>
      <c r="R174" s="17">
        <f t="shared" ca="1" si="63"/>
        <v>3.4328949460324387E-4</v>
      </c>
      <c r="S174" s="17">
        <f t="shared" ca="1" si="65"/>
        <v>-4.5093501403817293E-4</v>
      </c>
      <c r="T174" s="19">
        <f t="shared" ca="1" si="64"/>
        <v>44852</v>
      </c>
      <c r="U174" s="18">
        <f t="shared" ca="1" si="66"/>
        <v>2.1381228892949519E-2</v>
      </c>
      <c r="V174" s="18">
        <f t="shared" ca="1" si="73"/>
        <v>1.9265797204936822E-2</v>
      </c>
      <c r="W174" s="18">
        <f t="shared" ca="1" si="74"/>
        <v>2.2315417869923304E-2</v>
      </c>
      <c r="X174" s="18">
        <f t="shared" ca="1" si="75"/>
        <v>2.0440203392400678E-2</v>
      </c>
      <c r="Y174" s="18">
        <f t="shared" ca="1" si="76"/>
        <v>2.1549444181909228E-2</v>
      </c>
      <c r="Z174" s="18">
        <f t="shared" ca="1" si="67"/>
        <v>2.1970643057012625E-2</v>
      </c>
      <c r="AA174" s="18">
        <f t="shared" ca="1" si="68"/>
        <v>2.1376719542809137E-2</v>
      </c>
      <c r="AB174" s="19">
        <f t="shared" ca="1" si="77"/>
        <v>46056</v>
      </c>
      <c r="AC174" s="3">
        <f ca="1">_xll.HLV5r3.Financial.Cache.GetValue(IRCurve1, AB174)</f>
        <v>0.856837607277258</v>
      </c>
      <c r="AD174" s="17">
        <f t="shared" ca="1" si="70"/>
        <v>3.0194956305894922E-2</v>
      </c>
      <c r="AE174" s="17">
        <f t="shared" ca="1" si="71"/>
        <v>2.343589434085672E-2</v>
      </c>
    </row>
    <row r="175" spans="1:31">
      <c r="A175" s="15">
        <f t="shared" ca="1" si="72"/>
        <v>44859</v>
      </c>
      <c r="B175" s="14">
        <f t="shared" ca="1" si="54"/>
        <v>2.4043653635470376E-2</v>
      </c>
      <c r="C175" s="14">
        <f t="shared" ca="1" si="55"/>
        <v>2.3653329892088869E-2</v>
      </c>
      <c r="D175" s="14">
        <f t="shared" ca="1" si="56"/>
        <v>2.5245285703623069E-2</v>
      </c>
      <c r="E175" s="14">
        <f t="shared" ca="1" si="57"/>
        <v>2.3314951770401292E-2</v>
      </c>
      <c r="F175" s="14">
        <f t="shared" ca="1" si="58"/>
        <v>2.6156634003404101E-2</v>
      </c>
      <c r="G175" s="14">
        <f t="shared" ca="1" si="59"/>
        <v>2.603178630627629E-2</v>
      </c>
      <c r="H175" s="14">
        <f t="shared" ca="1" si="60"/>
        <v>2.4028522861208441E-2</v>
      </c>
      <c r="I175" s="3">
        <f ca="1"/>
        <v>0.93151888354388224</v>
      </c>
      <c r="J175" s="3">
        <f ca="1"/>
        <v>0.93807983625878311</v>
      </c>
      <c r="K175" s="3">
        <f ca="1"/>
        <v>0.92863614791932481</v>
      </c>
      <c r="L175" s="3">
        <f ca="1"/>
        <v>0.9344317627498514</v>
      </c>
      <c r="M175" s="3">
        <f ca="1"/>
        <v>0.93099914225111413</v>
      </c>
      <c r="N175" s="3">
        <f ca="1"/>
        <v>0.92969901954367606</v>
      </c>
      <c r="O175" s="3">
        <f ca="1"/>
        <v>0.93153282025022655</v>
      </c>
      <c r="P175" s="17">
        <f t="shared" ca="1" si="61"/>
        <v>1.2016320681526929E-3</v>
      </c>
      <c r="Q175" s="17">
        <f t="shared" ca="1" si="62"/>
        <v>7.2870186506908408E-4</v>
      </c>
      <c r="R175" s="17">
        <f t="shared" ca="1" si="63"/>
        <v>3.903237433815071E-4</v>
      </c>
      <c r="S175" s="17">
        <f t="shared" ca="1" si="65"/>
        <v>-4.5790508545785757E-4</v>
      </c>
      <c r="T175" s="19">
        <f t="shared" ca="1" si="64"/>
        <v>44859</v>
      </c>
      <c r="U175" s="18">
        <f t="shared" ca="1" si="66"/>
        <v>2.1406725430375334E-2</v>
      </c>
      <c r="V175" s="18">
        <f t="shared" ca="1" si="73"/>
        <v>1.9300020910474915E-2</v>
      </c>
      <c r="W175" s="18">
        <f t="shared" ca="1" si="74"/>
        <v>2.2343446647531285E-2</v>
      </c>
      <c r="X175" s="18">
        <f t="shared" ca="1" si="75"/>
        <v>2.0466161490985353E-2</v>
      </c>
      <c r="Y175" s="18">
        <f t="shared" ca="1" si="76"/>
        <v>2.1587107150102966E-2</v>
      </c>
      <c r="Z175" s="18">
        <f t="shared" ca="1" si="67"/>
        <v>2.2005339077070012E-2</v>
      </c>
      <c r="AA175" s="18">
        <f t="shared" ca="1" si="68"/>
        <v>2.1402146379520755E-2</v>
      </c>
      <c r="AB175" s="19">
        <f t="shared" ca="1" si="77"/>
        <v>46070</v>
      </c>
      <c r="AC175" s="3">
        <f ca="1">_xll.HLV5r3.Financial.Cache.GetValue(IRCurve1, AB175)</f>
        <v>0.85584639789576133</v>
      </c>
      <c r="AD175" s="17">
        <f t="shared" ca="1" si="70"/>
        <v>3.0194956305894922E-2</v>
      </c>
      <c r="AE175" s="17">
        <f t="shared" ca="1" si="71"/>
        <v>2.3474982546796752E-2</v>
      </c>
    </row>
    <row r="176" spans="1:31">
      <c r="A176" s="15">
        <f t="shared" ca="1" si="72"/>
        <v>44866</v>
      </c>
      <c r="B176" s="14">
        <f t="shared" ca="1" si="54"/>
        <v>2.407917929325424E-2</v>
      </c>
      <c r="C176" s="14">
        <f t="shared" ca="1" si="55"/>
        <v>2.3641891895774259E-2</v>
      </c>
      <c r="D176" s="14">
        <f t="shared" ca="1" si="56"/>
        <v>2.5284100149249311E-2</v>
      </c>
      <c r="E176" s="14">
        <f t="shared" ca="1" si="57"/>
        <v>2.3352234457911791E-2</v>
      </c>
      <c r="F176" s="14">
        <f t="shared" ca="1" si="58"/>
        <v>2.6212535544549796E-2</v>
      </c>
      <c r="G176" s="14">
        <f t="shared" ca="1" si="59"/>
        <v>2.6082202968295713E-2</v>
      </c>
      <c r="H176" s="14">
        <f t="shared" ca="1" si="60"/>
        <v>2.4063934828097433E-2</v>
      </c>
      <c r="I176" s="3">
        <f ca="1"/>
        <v>0.93105777237827048</v>
      </c>
      <c r="J176" s="3">
        <f ca="1"/>
        <v>0.93762621075400332</v>
      </c>
      <c r="K176" s="3">
        <f ca="1"/>
        <v>0.92815199175514573</v>
      </c>
      <c r="L176" s="3">
        <f ca="1"/>
        <v>0.93398462668850124</v>
      </c>
      <c r="M176" s="3">
        <f ca="1"/>
        <v>0.93049750817433652</v>
      </c>
      <c r="N176" s="3">
        <f ca="1"/>
        <v>0.92919977980629542</v>
      </c>
      <c r="O176" s="3">
        <f ca="1"/>
        <v>0.93107199926384721</v>
      </c>
      <c r="P176" s="17">
        <f t="shared" ca="1" si="61"/>
        <v>1.2049208559950716E-3</v>
      </c>
      <c r="Q176" s="17">
        <f t="shared" ca="1" si="62"/>
        <v>7.2694483534244819E-4</v>
      </c>
      <c r="R176" s="17">
        <f t="shared" ca="1" si="63"/>
        <v>4.3728739747998097E-4</v>
      </c>
      <c r="S176" s="17">
        <f t="shared" ca="1" si="65"/>
        <v>-4.6487506796533129E-4</v>
      </c>
      <c r="T176" s="19">
        <f t="shared" ca="1" si="64"/>
        <v>44866</v>
      </c>
      <c r="U176" s="18">
        <f t="shared" ca="1" si="66"/>
        <v>2.1432221805282942E-2</v>
      </c>
      <c r="V176" s="18">
        <f t="shared" ca="1" si="73"/>
        <v>1.9333853487949731E-2</v>
      </c>
      <c r="W176" s="18">
        <f t="shared" ca="1" si="74"/>
        <v>2.2371475262621076E-2</v>
      </c>
      <c r="X176" s="18">
        <f t="shared" ca="1" si="75"/>
        <v>2.049211942705188E-2</v>
      </c>
      <c r="Y176" s="18">
        <f t="shared" ca="1" si="76"/>
        <v>2.1624769763674393E-2</v>
      </c>
      <c r="Z176" s="18">
        <f t="shared" ca="1" si="67"/>
        <v>2.2040034796175705E-2</v>
      </c>
      <c r="AA176" s="18">
        <f t="shared" ca="1" si="68"/>
        <v>2.1427573054603289E-2</v>
      </c>
      <c r="AB176" s="19">
        <f t="shared" ca="1" si="77"/>
        <v>46084</v>
      </c>
      <c r="AC176" s="3">
        <f ca="1">_xll.HLV5r3.Financial.Cache.GetValue(IRCurve1, AB176)</f>
        <v>0.85485633516799431</v>
      </c>
      <c r="AD176" s="17">
        <f t="shared" ca="1" si="70"/>
        <v>3.0194956305889135E-2</v>
      </c>
      <c r="AE176" s="17">
        <f t="shared" ca="1" si="71"/>
        <v>2.3513621463013317E-2</v>
      </c>
    </row>
    <row r="177" spans="1:31">
      <c r="A177" s="15">
        <f t="shared" ca="1" si="72"/>
        <v>44873</v>
      </c>
      <c r="B177" s="14">
        <f t="shared" ca="1" si="54"/>
        <v>2.4114639819300239E-2</v>
      </c>
      <c r="C177" s="14">
        <f t="shared" ca="1" si="55"/>
        <v>2.3630459430503604E-2</v>
      </c>
      <c r="D177" s="14">
        <f t="shared" ca="1" si="56"/>
        <v>2.5322839542349297E-2</v>
      </c>
      <c r="E177" s="14">
        <f t="shared" ca="1" si="57"/>
        <v>2.3389452348897631E-2</v>
      </c>
      <c r="F177" s="14">
        <f t="shared" ca="1" si="58"/>
        <v>2.6268330246233221E-2</v>
      </c>
      <c r="G177" s="14">
        <f t="shared" ca="1" si="59"/>
        <v>2.613252230382216E-2</v>
      </c>
      <c r="H177" s="14">
        <f t="shared" ca="1" si="60"/>
        <v>2.4099281891330163E-2</v>
      </c>
      <c r="I177" s="3">
        <f ca="1"/>
        <v>0.93059597989867382</v>
      </c>
      <c r="J177" s="3">
        <f ca="1"/>
        <v>0.93717280460805696</v>
      </c>
      <c r="K177" s="3">
        <f ca="1"/>
        <v>0.92766709120433821</v>
      </c>
      <c r="L177" s="3">
        <f ca="1"/>
        <v>0.93353677561670567</v>
      </c>
      <c r="M177" s="3">
        <f ca="1"/>
        <v>0.92999480201320817</v>
      </c>
      <c r="N177" s="3">
        <f ca="1"/>
        <v>0.92869957317402674</v>
      </c>
      <c r="O177" s="3">
        <f ca="1"/>
        <v>0.9306104991438563</v>
      </c>
      <c r="P177" s="17">
        <f t="shared" ca="1" si="61"/>
        <v>1.2081997230490582E-3</v>
      </c>
      <c r="Q177" s="17">
        <f t="shared" ca="1" si="62"/>
        <v>7.2518747040260789E-4</v>
      </c>
      <c r="R177" s="17">
        <f t="shared" ca="1" si="63"/>
        <v>4.841803887966345E-4</v>
      </c>
      <c r="S177" s="17">
        <f t="shared" ca="1" si="65"/>
        <v>-4.7184496183329261E-4</v>
      </c>
      <c r="T177" s="19">
        <f t="shared" ca="1" si="64"/>
        <v>44873</v>
      </c>
      <c r="U177" s="18">
        <f t="shared" ca="1" si="66"/>
        <v>2.1457718017675327E-2</v>
      </c>
      <c r="V177" s="18">
        <f t="shared" ca="1" si="73"/>
        <v>1.936730160431685E-2</v>
      </c>
      <c r="W177" s="18">
        <f t="shared" ca="1" si="74"/>
        <v>2.2399503715195647E-2</v>
      </c>
      <c r="X177" s="18">
        <f t="shared" ca="1" si="75"/>
        <v>2.0518077200603183E-2</v>
      </c>
      <c r="Y177" s="18">
        <f t="shared" ca="1" si="76"/>
        <v>2.1662432022631017E-2</v>
      </c>
      <c r="Z177" s="18">
        <f t="shared" ca="1" si="67"/>
        <v>2.2074730214336639E-2</v>
      </c>
      <c r="AA177" s="18">
        <f t="shared" ca="1" si="68"/>
        <v>2.1452999568056994E-2</v>
      </c>
      <c r="AB177" s="19">
        <f t="shared" ca="1" si="77"/>
        <v>46098</v>
      </c>
      <c r="AC177" s="3">
        <f ca="1">_xll.HLV5r3.Financial.Cache.GetValue(IRCurve1, AB177)</f>
        <v>0.85386741776748132</v>
      </c>
      <c r="AD177" s="17">
        <f t="shared" ca="1" si="70"/>
        <v>3.0194956305894922E-2</v>
      </c>
      <c r="AE177" s="17">
        <f t="shared" ca="1" si="71"/>
        <v>2.3551818791616001E-2</v>
      </c>
    </row>
    <row r="178" spans="1:31">
      <c r="A178" s="15">
        <f t="shared" ca="1" si="72"/>
        <v>44880</v>
      </c>
      <c r="B178" s="14">
        <f t="shared" ca="1" si="54"/>
        <v>2.415003514266973E-2</v>
      </c>
      <c r="C178" s="14">
        <f t="shared" ca="1" si="55"/>
        <v>2.3619032493613953E-2</v>
      </c>
      <c r="D178" s="14">
        <f t="shared" ca="1" si="56"/>
        <v>2.5361503798027041E-2</v>
      </c>
      <c r="E178" s="14">
        <f t="shared" ca="1" si="57"/>
        <v>2.3426605364037671E-2</v>
      </c>
      <c r="F178" s="14">
        <f t="shared" ca="1" si="58"/>
        <v>2.6324017926221806E-2</v>
      </c>
      <c r="G178" s="14">
        <f t="shared" ca="1" si="59"/>
        <v>2.6182744165438233E-2</v>
      </c>
      <c r="H178" s="14">
        <f t="shared" ca="1" si="60"/>
        <v>2.4134563981033162E-2</v>
      </c>
      <c r="I178" s="3">
        <f ca="1"/>
        <v>0.93013350735419409</v>
      </c>
      <c r="J178" s="3">
        <f ca="1"/>
        <v>0.93671961771486922</v>
      </c>
      <c r="K178" s="3">
        <f ca="1"/>
        <v>0.92718144770626576</v>
      </c>
      <c r="L178" s="3">
        <f ca="1"/>
        <v>0.93308821077713777</v>
      </c>
      <c r="M178" s="3">
        <f ca="1"/>
        <v>0.92949102581670506</v>
      </c>
      <c r="N178" s="3">
        <f ca="1"/>
        <v>0.92819840151340549</v>
      </c>
      <c r="O178" s="3">
        <f ca="1"/>
        <v>0.93014832113498147</v>
      </c>
      <c r="P178" s="17">
        <f t="shared" ca="1" si="61"/>
        <v>1.2114686553573104E-3</v>
      </c>
      <c r="Q178" s="17">
        <f t="shared" ca="1" si="62"/>
        <v>7.2342977863205926E-4</v>
      </c>
      <c r="R178" s="17">
        <f t="shared" ca="1" si="63"/>
        <v>5.3100264905577704E-4</v>
      </c>
      <c r="S178" s="17">
        <f t="shared" ca="1" si="65"/>
        <v>-4.7881476696945424E-4</v>
      </c>
      <c r="T178" s="19">
        <f t="shared" ca="1" si="64"/>
        <v>44880</v>
      </c>
      <c r="U178" s="18">
        <f t="shared" ca="1" si="66"/>
        <v>2.1483214067555399E-2</v>
      </c>
      <c r="V178" s="18">
        <f t="shared" ca="1" si="73"/>
        <v>1.9400371775866267E-2</v>
      </c>
      <c r="W178" s="18">
        <f t="shared" ca="1" si="74"/>
        <v>2.2427532005257857E-2</v>
      </c>
      <c r="X178" s="18">
        <f t="shared" ca="1" si="75"/>
        <v>2.0544034811642138E-2</v>
      </c>
      <c r="Y178" s="18">
        <f t="shared" ca="1" si="76"/>
        <v>2.170009392697958E-2</v>
      </c>
      <c r="Z178" s="18">
        <f t="shared" ca="1" si="67"/>
        <v>2.2109425331556302E-2</v>
      </c>
      <c r="AA178" s="18">
        <f t="shared" ca="1" si="68"/>
        <v>2.1478425919885705E-2</v>
      </c>
      <c r="AB178" s="19">
        <f t="shared" ca="1" si="77"/>
        <v>46112</v>
      </c>
      <c r="AC178" s="3">
        <f ca="1">_xll.HLV5r3.Financial.Cache.GetValue(IRCurve1, AB178)</f>
        <v>0.85287964436928176</v>
      </c>
      <c r="AD178" s="17">
        <f t="shared" ca="1" si="70"/>
        <v>3.0194956305894922E-2</v>
      </c>
      <c r="AE178" s="17">
        <f t="shared" ca="1" si="71"/>
        <v>2.358958205966637E-2</v>
      </c>
    </row>
    <row r="179" spans="1:31">
      <c r="A179" s="15">
        <f t="shared" ca="1" si="72"/>
        <v>44887</v>
      </c>
      <c r="B179" s="14">
        <f t="shared" ca="1" si="54"/>
        <v>2.4185365192290913E-2</v>
      </c>
      <c r="C179" s="14">
        <f t="shared" ca="1" si="55"/>
        <v>2.3607611082430778E-2</v>
      </c>
      <c r="D179" s="14">
        <f t="shared" ca="1" si="56"/>
        <v>2.5400092831369202E-2</v>
      </c>
      <c r="E179" s="14">
        <f t="shared" ca="1" si="57"/>
        <v>2.3463693423900756E-2</v>
      </c>
      <c r="F179" s="14">
        <f t="shared" ca="1" si="58"/>
        <v>2.637959840311082E-2</v>
      </c>
      <c r="G179" s="14">
        <f t="shared" ca="1" si="59"/>
        <v>2.6232868407312725E-2</v>
      </c>
      <c r="H179" s="14">
        <f t="shared" ca="1" si="60"/>
        <v>2.4169781026470397E-2</v>
      </c>
      <c r="I179" s="3">
        <f ca="1"/>
        <v>0.92967035599529357</v>
      </c>
      <c r="J179" s="3">
        <f ca="1"/>
        <v>0.93626664996841635</v>
      </c>
      <c r="K179" s="3">
        <f ca="1"/>
        <v>0.92669506270192004</v>
      </c>
      <c r="L179" s="3">
        <f ca="1"/>
        <v>0.93263893341399184</v>
      </c>
      <c r="M179" s="3">
        <f ca="1"/>
        <v>0.92898618163729807</v>
      </c>
      <c r="N179" s="3">
        <f ca="1"/>
        <v>0.92769626669379435</v>
      </c>
      <c r="O179" s="3">
        <f ca="1"/>
        <v>0.92968546648329042</v>
      </c>
      <c r="P179" s="17">
        <f t="shared" ca="1" si="61"/>
        <v>1.2147276390782891E-3</v>
      </c>
      <c r="Q179" s="17">
        <f t="shared" ca="1" si="62"/>
        <v>7.2167176839015718E-4</v>
      </c>
      <c r="R179" s="17">
        <f t="shared" ca="1" si="63"/>
        <v>5.7775410986013465E-4</v>
      </c>
      <c r="S179" s="17">
        <f t="shared" ca="1" si="65"/>
        <v>-4.8578448337242841E-4</v>
      </c>
      <c r="T179" s="19">
        <f t="shared" ca="1" si="64"/>
        <v>44887</v>
      </c>
      <c r="U179" s="18">
        <f t="shared" ca="1" si="66"/>
        <v>2.1508709954923464E-2</v>
      </c>
      <c r="V179" s="18">
        <f t="shared" ca="1" si="73"/>
        <v>1.9433070372454488E-2</v>
      </c>
      <c r="W179" s="18">
        <f t="shared" ca="1" si="74"/>
        <v>2.2455560132808087E-2</v>
      </c>
      <c r="X179" s="18">
        <f t="shared" ca="1" si="75"/>
        <v>2.05699922601691E-2</v>
      </c>
      <c r="Y179" s="18">
        <f t="shared" ca="1" si="76"/>
        <v>2.1737755476726701E-2</v>
      </c>
      <c r="Z179" s="18">
        <f t="shared" ca="1" si="67"/>
        <v>2.2144120147840778E-2</v>
      </c>
      <c r="AA179" s="18">
        <f t="shared" ca="1" si="68"/>
        <v>2.150385211008974E-2</v>
      </c>
      <c r="AB179" s="19">
        <f t="shared" ca="1" si="77"/>
        <v>46126</v>
      </c>
      <c r="AC179" s="3">
        <f ca="1">_xll.HLV5r3.Financial.Cache.GetValue(IRCurve1, AB179)</f>
        <v>0.85189301364998749</v>
      </c>
      <c r="AD179" s="17">
        <f t="shared" ca="1" si="70"/>
        <v>3.0194956305894922E-2</v>
      </c>
      <c r="AE179" s="17">
        <f t="shared" ca="1" si="71"/>
        <v>2.3626918624122955E-2</v>
      </c>
    </row>
    <row r="180" spans="1:31">
      <c r="A180" s="15">
        <f t="shared" ca="1" si="72"/>
        <v>44894</v>
      </c>
      <c r="B180" s="14">
        <f t="shared" ca="1" si="54"/>
        <v>2.422062989841188E-2</v>
      </c>
      <c r="C180" s="14">
        <f t="shared" ca="1" si="55"/>
        <v>2.3596195194267984E-2</v>
      </c>
      <c r="D180" s="14">
        <f t="shared" ca="1" si="56"/>
        <v>2.5438606558811284E-2</v>
      </c>
      <c r="E180" s="14">
        <f t="shared" ca="1" si="57"/>
        <v>2.3500716450352489E-2</v>
      </c>
      <c r="F180" s="14">
        <f t="shared" ca="1" si="58"/>
        <v>2.6435071496248096E-2</v>
      </c>
      <c r="G180" s="14">
        <f t="shared" ca="1" si="59"/>
        <v>2.6282894883805481E-2</v>
      </c>
      <c r="H180" s="14">
        <f t="shared" ca="1" si="60"/>
        <v>2.420493295819099E-2</v>
      </c>
      <c r="I180" s="3">
        <f ca="1"/>
        <v>0.92920652707379758</v>
      </c>
      <c r="J180" s="3">
        <f ca="1"/>
        <v>0.9358139012627259</v>
      </c>
      <c r="K180" s="3">
        <f ca="1"/>
        <v>0.92620793763392117</v>
      </c>
      <c r="L180" s="3">
        <f ca="1"/>
        <v>0.93218894477298553</v>
      </c>
      <c r="M180" s="3">
        <f ca="1"/>
        <v>0.92848027153093704</v>
      </c>
      <c r="N180" s="3">
        <f ca="1"/>
        <v>0.92719317058735273</v>
      </c>
      <c r="O180" s="3">
        <f ca="1"/>
        <v>0.92922193643620743</v>
      </c>
      <c r="P180" s="17">
        <f t="shared" ca="1" si="61"/>
        <v>1.2179766603994044E-3</v>
      </c>
      <c r="Q180" s="17">
        <f t="shared" ca="1" si="62"/>
        <v>7.1991344805939078E-4</v>
      </c>
      <c r="R180" s="17">
        <f t="shared" ca="1" si="63"/>
        <v>6.2443470414389607E-4</v>
      </c>
      <c r="S180" s="17">
        <f t="shared" ca="1" si="65"/>
        <v>-4.9275411114005352E-4</v>
      </c>
      <c r="T180" s="19">
        <f t="shared" ca="1" si="64"/>
        <v>44894</v>
      </c>
      <c r="U180" s="18">
        <f t="shared" ca="1" si="66"/>
        <v>2.1534205679783418E-2</v>
      </c>
      <c r="V180" s="18">
        <f t="shared" ca="1" si="73"/>
        <v>1.9465403621594764E-2</v>
      </c>
      <c r="W180" s="18">
        <f t="shared" ca="1" si="74"/>
        <v>2.2483588097850237E-2</v>
      </c>
      <c r="X180" s="18">
        <f t="shared" ca="1" si="75"/>
        <v>2.0595949546187955E-2</v>
      </c>
      <c r="Y180" s="18">
        <f t="shared" ca="1" si="76"/>
        <v>2.1775416671879082E-2</v>
      </c>
      <c r="Z180" s="18">
        <f t="shared" ca="1" si="67"/>
        <v>2.2178814663196163E-2</v>
      </c>
      <c r="AA180" s="18">
        <f t="shared" ca="1" si="68"/>
        <v>2.1529278138672017E-2</v>
      </c>
      <c r="AB180" s="19">
        <f t="shared" ca="1" si="77"/>
        <v>46140</v>
      </c>
      <c r="AC180" s="3">
        <f ca="1">_xll.HLV5r3.Financial.Cache.GetValue(IRCurve1, AB180)</f>
        <v>0.85090752428772143</v>
      </c>
      <c r="AD180" s="17">
        <f t="shared" ca="1" si="70"/>
        <v>3.0194956305889135E-2</v>
      </c>
      <c r="AE180" s="17">
        <f t="shared" ca="1" si="71"/>
        <v>2.3663835676619342E-2</v>
      </c>
    </row>
    <row r="181" spans="1:31">
      <c r="A181" s="15">
        <f t="shared" ca="1" si="72"/>
        <v>44901</v>
      </c>
      <c r="B181" s="14">
        <f t="shared" ca="1" si="54"/>
        <v>2.425582919037185E-2</v>
      </c>
      <c r="C181" s="14">
        <f t="shared" ca="1" si="55"/>
        <v>2.3584784826468405E-2</v>
      </c>
      <c r="D181" s="14">
        <f t="shared" ca="1" si="56"/>
        <v>2.5477044895972516E-2</v>
      </c>
      <c r="E181" s="14">
        <f t="shared" ca="1" si="57"/>
        <v>2.3537674364378529E-2</v>
      </c>
      <c r="F181" s="14">
        <f t="shared" ca="1" si="58"/>
        <v>2.6490437025838261E-2</v>
      </c>
      <c r="G181" s="14">
        <f t="shared" ca="1" si="59"/>
        <v>2.6332823449438422E-2</v>
      </c>
      <c r="H181" s="14">
        <f t="shared" ca="1" si="60"/>
        <v>2.4240019706616711E-2</v>
      </c>
      <c r="I181" s="3">
        <f ca="1"/>
        <v>0.92874202184286914</v>
      </c>
      <c r="J181" s="3">
        <f ca="1"/>
        <v>0.93536137149187693</v>
      </c>
      <c r="K181" s="3">
        <f ca="1"/>
        <v>0.92572007394649192</v>
      </c>
      <c r="L181" s="3">
        <f ca="1"/>
        <v>0.93173824610133493</v>
      </c>
      <c r="M181" s="3">
        <f ca="1"/>
        <v>0.92797329755703639</v>
      </c>
      <c r="N181" s="3">
        <f ca="1"/>
        <v>0.92668911506903318</v>
      </c>
      <c r="O181" s="3">
        <f ca="1"/>
        <v>0.9287577322424887</v>
      </c>
      <c r="P181" s="17">
        <f t="shared" ca="1" si="61"/>
        <v>1.2212157056006659E-3</v>
      </c>
      <c r="Q181" s="17">
        <f t="shared" ca="1" si="62"/>
        <v>7.1815482599332098E-4</v>
      </c>
      <c r="R181" s="17">
        <f t="shared" ca="1" si="63"/>
        <v>6.7104436390344468E-4</v>
      </c>
      <c r="S181" s="17">
        <f t="shared" ca="1" si="65"/>
        <v>-4.9972365000483521E-4</v>
      </c>
      <c r="T181" s="19">
        <f t="shared" ca="1" si="64"/>
        <v>44901</v>
      </c>
      <c r="U181" s="18">
        <f t="shared" ca="1" si="66"/>
        <v>2.15597012421355E-2</v>
      </c>
      <c r="V181" s="18">
        <f t="shared" ca="1" si="73"/>
        <v>1.9497377612411253E-2</v>
      </c>
      <c r="W181" s="18">
        <f t="shared" ca="1" si="74"/>
        <v>2.2511615900384484E-2</v>
      </c>
      <c r="X181" s="18">
        <f t="shared" ca="1" si="75"/>
        <v>2.0621906669699E-2</v>
      </c>
      <c r="Y181" s="18">
        <f t="shared" ca="1" si="76"/>
        <v>2.1813077512444257E-2</v>
      </c>
      <c r="Z181" s="18">
        <f t="shared" ca="1" si="67"/>
        <v>2.2213508877625954E-2</v>
      </c>
      <c r="AA181" s="18">
        <f t="shared" ca="1" si="68"/>
        <v>2.1554704005635451E-2</v>
      </c>
      <c r="AB181" s="19">
        <f t="shared" ca="1" si="77"/>
        <v>46154</v>
      </c>
      <c r="AC181" s="3">
        <f ca="1">_xll.HLV5r3.Financial.Cache.GetValue(IRCurve1, AB181)</f>
        <v>0.84992317496213543</v>
      </c>
      <c r="AD181" s="17">
        <f t="shared" ca="1" si="70"/>
        <v>3.0194956305894922E-2</v>
      </c>
      <c r="AE181" s="17">
        <f t="shared" ca="1" si="71"/>
        <v>2.3700340248082263E-2</v>
      </c>
    </row>
    <row r="182" spans="1:31">
      <c r="A182" s="15">
        <f t="shared" ca="1" si="72"/>
        <v>44908</v>
      </c>
      <c r="B182" s="14">
        <f t="shared" ca="1" si="54"/>
        <v>2.4290962999015196E-2</v>
      </c>
      <c r="C182" s="14">
        <f t="shared" ca="1" si="55"/>
        <v>2.3573379976363294E-2</v>
      </c>
      <c r="D182" s="14">
        <f t="shared" ca="1" si="56"/>
        <v>2.5515407760075708E-2</v>
      </c>
      <c r="E182" s="14">
        <f t="shared" ca="1" si="57"/>
        <v>2.3574567088440745E-2</v>
      </c>
      <c r="F182" s="14">
        <f t="shared" ca="1" si="58"/>
        <v>2.6545694812236439E-2</v>
      </c>
      <c r="G182" s="14">
        <f t="shared" ca="1" si="59"/>
        <v>2.6382653960342818E-2</v>
      </c>
      <c r="H182" s="14">
        <f t="shared" ca="1" si="60"/>
        <v>2.4275041202018809E-2</v>
      </c>
      <c r="I182" s="3">
        <f ca="1"/>
        <v>0.92827684155702639</v>
      </c>
      <c r="J182" s="3">
        <f ca="1"/>
        <v>0.93490906054999945</v>
      </c>
      <c r="K182" s="3">
        <f ca="1"/>
        <v>0.92523147308547327</v>
      </c>
      <c r="L182" s="3">
        <f ca="1"/>
        <v>0.93128683864777151</v>
      </c>
      <c r="M182" s="3">
        <f ca="1"/>
        <v>0.92746526177845867</v>
      </c>
      <c r="N182" s="3">
        <f ca="1"/>
        <v>0.92618410201657819</v>
      </c>
      <c r="O182" s="3">
        <f ca="1"/>
        <v>0.92829285515222482</v>
      </c>
      <c r="P182" s="17">
        <f t="shared" ca="1" si="61"/>
        <v>1.2244447610605114E-3</v>
      </c>
      <c r="Q182" s="17">
        <f t="shared" ca="1" si="62"/>
        <v>7.1639591057445079E-4</v>
      </c>
      <c r="R182" s="17">
        <f t="shared" ca="1" si="63"/>
        <v>7.1758302265190199E-4</v>
      </c>
      <c r="S182" s="17">
        <f t="shared" ca="1" si="65"/>
        <v>-5.0669310032586123E-4</v>
      </c>
      <c r="T182" s="19">
        <f t="shared" ca="1" si="64"/>
        <v>44908</v>
      </c>
      <c r="U182" s="18">
        <f t="shared" ca="1" si="66"/>
        <v>2.1585196641983617E-2</v>
      </c>
      <c r="V182" s="18">
        <f t="shared" ca="1" si="73"/>
        <v>1.9528998299461829E-2</v>
      </c>
      <c r="W182" s="18">
        <f t="shared" ca="1" si="74"/>
        <v>2.2539643540414777E-2</v>
      </c>
      <c r="X182" s="18">
        <f t="shared" ca="1" si="75"/>
        <v>2.0647863630706018E-2</v>
      </c>
      <c r="Y182" s="18">
        <f t="shared" ca="1" si="76"/>
        <v>2.185073799842718E-2</v>
      </c>
      <c r="Z182" s="18">
        <f t="shared" ca="1" si="67"/>
        <v>2.2248202791137098E-2</v>
      </c>
      <c r="AA182" s="18">
        <f t="shared" ca="1" si="68"/>
        <v>2.1580129710980358E-2</v>
      </c>
      <c r="AB182" s="19">
        <f t="shared" ca="1" si="77"/>
        <v>46168</v>
      </c>
      <c r="AC182" s="3">
        <f ca="1">_xll.HLV5r3.Financial.Cache.GetValue(IRCurve1, AB182)</f>
        <v>0.8489399643544091</v>
      </c>
      <c r="AD182" s="17">
        <f t="shared" ca="1" si="70"/>
        <v>3.0194956305894922E-2</v>
      </c>
      <c r="AE182" s="17">
        <f t="shared" ca="1" si="71"/>
        <v>2.3736439213195581E-2</v>
      </c>
    </row>
    <row r="183" spans="1:31">
      <c r="A183" s="15">
        <f t="shared" ca="1" si="72"/>
        <v>44915</v>
      </c>
      <c r="B183" s="14">
        <f t="shared" ca="1" si="54"/>
        <v>2.4326031254260042E-2</v>
      </c>
      <c r="C183" s="14">
        <f t="shared" ca="1" si="55"/>
        <v>2.3561980641278138E-2</v>
      </c>
      <c r="D183" s="14">
        <f t="shared" ca="1" si="56"/>
        <v>2.555369506746373E-2</v>
      </c>
      <c r="E183" s="14">
        <f t="shared" ca="1" si="57"/>
        <v>2.3611394544132649E-2</v>
      </c>
      <c r="F183" s="14">
        <f t="shared" ca="1" si="58"/>
        <v>2.6600844677389733E-2</v>
      </c>
      <c r="G183" s="14">
        <f t="shared" ca="1" si="59"/>
        <v>2.6432386272105771E-2</v>
      </c>
      <c r="H183" s="14">
        <f t="shared" ca="1" si="60"/>
        <v>2.4309997375982655E-2</v>
      </c>
      <c r="I183" s="3">
        <f ca="1"/>
        <v>0.92781098747211377</v>
      </c>
      <c r="J183" s="3">
        <f ca="1"/>
        <v>0.93445696833127467</v>
      </c>
      <c r="K183" s="3">
        <f ca="1"/>
        <v>0.92474213649829373</v>
      </c>
      <c r="L183" s="3">
        <f ca="1"/>
        <v>0.93083472366251374</v>
      </c>
      <c r="M183" s="3">
        <f ca="1"/>
        <v>0.92695616626151167</v>
      </c>
      <c r="N183" s="3">
        <f ca="1"/>
        <v>0.92567813331048943</v>
      </c>
      <c r="O183" s="3">
        <f ca="1"/>
        <v>0.92782730641684363</v>
      </c>
      <c r="P183" s="17">
        <f t="shared" ca="1" si="61"/>
        <v>1.2276638132036888E-3</v>
      </c>
      <c r="Q183" s="17">
        <f t="shared" ca="1" si="62"/>
        <v>7.1463671012739205E-4</v>
      </c>
      <c r="R183" s="17">
        <f t="shared" ca="1" si="63"/>
        <v>7.6405061298190358E-4</v>
      </c>
      <c r="S183" s="17">
        <f t="shared" ca="1" si="65"/>
        <v>-5.1366246174196217E-4</v>
      </c>
      <c r="T183" s="19">
        <f t="shared" ca="1" si="64"/>
        <v>44915</v>
      </c>
      <c r="U183" s="18">
        <f t="shared" ca="1" si="66"/>
        <v>2.1610691879327973E-2</v>
      </c>
      <c r="V183" s="18">
        <f t="shared" ca="1" si="73"/>
        <v>1.9560271506434936E-2</v>
      </c>
      <c r="W183" s="18">
        <f t="shared" ca="1" si="74"/>
        <v>2.2567671017941285E-2</v>
      </c>
      <c r="X183" s="18">
        <f t="shared" ca="1" si="75"/>
        <v>2.0673820429209285E-2</v>
      </c>
      <c r="Y183" s="18">
        <f t="shared" ca="1" si="76"/>
        <v>2.1888398129835389E-2</v>
      </c>
      <c r="Z183" s="18">
        <f t="shared" ca="1" si="67"/>
        <v>2.2282896403733064E-2</v>
      </c>
      <c r="AA183" s="18">
        <f t="shared" ca="1" si="68"/>
        <v>2.1605555254710553E-2</v>
      </c>
      <c r="AB183" s="19">
        <f t="shared" ca="1" si="77"/>
        <v>46182</v>
      </c>
      <c r="AC183" s="3">
        <f ca="1">_xll.HLV5r3.Financial.Cache.GetValue(IRCurve1, AB183)</f>
        <v>0.8479578911472474</v>
      </c>
      <c r="AD183" s="17">
        <f t="shared" ca="1" si="70"/>
        <v>3.0194956305894922E-2</v>
      </c>
      <c r="AE183" s="17">
        <f t="shared" ca="1" si="71"/>
        <v>2.3772139294716509E-2</v>
      </c>
    </row>
    <row r="184" spans="1:31">
      <c r="A184" s="15">
        <f t="shared" ca="1" si="72"/>
        <v>44922</v>
      </c>
      <c r="B184" s="14">
        <f t="shared" ca="1" si="54"/>
        <v>2.4361033887402295E-2</v>
      </c>
      <c r="C184" s="14">
        <f t="shared" ca="1" si="55"/>
        <v>2.3550586818544196E-2</v>
      </c>
      <c r="D184" s="14">
        <f t="shared" ca="1" si="56"/>
        <v>2.5591906735967229E-2</v>
      </c>
      <c r="E184" s="14">
        <f t="shared" ca="1" si="57"/>
        <v>2.3648156654396603E-2</v>
      </c>
      <c r="F184" s="14">
        <f t="shared" ca="1" si="58"/>
        <v>2.6655886443395782E-2</v>
      </c>
      <c r="G184" s="14">
        <f t="shared" ca="1" si="59"/>
        <v>2.6482020242085839E-2</v>
      </c>
      <c r="H184" s="14">
        <f t="shared" ca="1" si="60"/>
        <v>2.4344888159202091E-2</v>
      </c>
      <c r="I184" s="3">
        <f ca="1"/>
        <v>0.92734446084531974</v>
      </c>
      <c r="J184" s="3">
        <f ca="1"/>
        <v>0.93400509472993509</v>
      </c>
      <c r="K184" s="3">
        <f ca="1"/>
        <v>0.92425206563398621</v>
      </c>
      <c r="L184" s="3">
        <f ca="1"/>
        <v>0.9303819023972838</v>
      </c>
      <c r="M184" s="3">
        <f ca="1"/>
        <v>0.9264460130759179</v>
      </c>
      <c r="N184" s="3">
        <f ca="1"/>
        <v>0.92517121083403808</v>
      </c>
      <c r="O184" s="3">
        <f ca="1"/>
        <v>0.92736108728908506</v>
      </c>
      <c r="P184" s="17">
        <f t="shared" ca="1" si="61"/>
        <v>1.2308728485649345E-3</v>
      </c>
      <c r="Q184" s="17">
        <f t="shared" ca="1" si="62"/>
        <v>7.1287723300569178E-4</v>
      </c>
      <c r="R184" s="17">
        <f t="shared" ca="1" si="63"/>
        <v>8.1044706885809864E-4</v>
      </c>
      <c r="S184" s="17">
        <f t="shared" ca="1" si="65"/>
        <v>-5.2063173453208156E-4</v>
      </c>
      <c r="T184" s="19">
        <f t="shared" ca="1" si="64"/>
        <v>44922</v>
      </c>
      <c r="U184" s="18">
        <f t="shared" ca="1" si="66"/>
        <v>2.1636186954171629E-2</v>
      </c>
      <c r="V184" s="18">
        <f t="shared" ca="1" si="73"/>
        <v>1.9591202929725257E-2</v>
      </c>
      <c r="W184" s="18">
        <f t="shared" ca="1" si="74"/>
        <v>2.259569833296712E-2</v>
      </c>
      <c r="X184" s="18">
        <f t="shared" ca="1" si="75"/>
        <v>2.0699777065211856E-2</v>
      </c>
      <c r="Y184" s="18">
        <f t="shared" ca="1" si="76"/>
        <v>2.1926057906675553E-2</v>
      </c>
      <c r="Z184" s="18">
        <f t="shared" ca="1" si="67"/>
        <v>2.2317589715420839E-2</v>
      </c>
      <c r="AA184" s="18">
        <f t="shared" ca="1" si="68"/>
        <v>2.1630980636826308E-2</v>
      </c>
      <c r="AB184" s="19">
        <f t="shared" ca="1" si="77"/>
        <v>46196</v>
      </c>
      <c r="AC184" s="3">
        <f ca="1">_xll.HLV5r3.Financial.Cache.GetValue(IRCurve1, AB184)</f>
        <v>0.84697695402487938</v>
      </c>
      <c r="AD184" s="17">
        <f t="shared" ca="1" si="70"/>
        <v>3.0194956305894922E-2</v>
      </c>
      <c r="AE184" s="17">
        <f t="shared" ca="1" si="71"/>
        <v>2.3807447067649277E-2</v>
      </c>
    </row>
    <row r="185" spans="1:31">
      <c r="A185" s="15">
        <f t="shared" ca="1" si="72"/>
        <v>44929</v>
      </c>
      <c r="B185" s="14">
        <f t="shared" ca="1" si="54"/>
        <v>2.4395970829535249E-2</v>
      </c>
      <c r="C185" s="14">
        <f t="shared" ca="1" si="55"/>
        <v>2.3539198505504295E-2</v>
      </c>
      <c r="D185" s="14">
        <f t="shared" ca="1" si="56"/>
        <v>2.5630042683266345E-2</v>
      </c>
      <c r="E185" s="14">
        <f t="shared" ca="1" si="57"/>
        <v>2.3684853341983905E-2</v>
      </c>
      <c r="F185" s="14">
        <f t="shared" ca="1" si="58"/>
        <v>2.6710819933232134E-2</v>
      </c>
      <c r="G185" s="14">
        <f t="shared" ca="1" si="59"/>
        <v>2.6531555727062658E-2</v>
      </c>
      <c r="H185" s="14">
        <f t="shared" ca="1" si="60"/>
        <v>2.4379713483864536E-2</v>
      </c>
      <c r="I185" s="3">
        <f ca="1"/>
        <v>0.92687726293515038</v>
      </c>
      <c r="J185" s="3">
        <f ca="1"/>
        <v>0.93355343964026438</v>
      </c>
      <c r="K185" s="3">
        <f ca="1"/>
        <v>0.92376126194315944</v>
      </c>
      <c r="L185" s="3">
        <f ca="1"/>
        <v>0.92992837610528167</v>
      </c>
      <c r="M185" s="3">
        <f ca="1"/>
        <v>0.92593480429481168</v>
      </c>
      <c r="N185" s="3">
        <f ca="1"/>
        <v>0.92466333647323096</v>
      </c>
      <c r="O185" s="3">
        <f ca="1"/>
        <v>0.92689419902301817</v>
      </c>
      <c r="P185" s="17">
        <f t="shared" ca="1" si="61"/>
        <v>1.234071853731096E-3</v>
      </c>
      <c r="Q185" s="17">
        <f t="shared" ca="1" si="62"/>
        <v>7.1111748755134374E-4</v>
      </c>
      <c r="R185" s="17">
        <f t="shared" ca="1" si="63"/>
        <v>8.5677232403095355E-4</v>
      </c>
      <c r="S185" s="17">
        <f t="shared" ca="1" si="65"/>
        <v>-5.2760091859734015E-4</v>
      </c>
      <c r="T185" s="19">
        <f t="shared" ca="1" si="64"/>
        <v>44929</v>
      </c>
      <c r="U185" s="18">
        <f t="shared" ca="1" si="66"/>
        <v>2.1661681866517467E-2</v>
      </c>
      <c r="V185" s="18">
        <f t="shared" ca="1" si="73"/>
        <v>1.9621798141892872E-2</v>
      </c>
      <c r="W185" s="18">
        <f t="shared" ca="1" si="74"/>
        <v>2.2623725485495169E-2</v>
      </c>
      <c r="X185" s="18">
        <f t="shared" ca="1" si="75"/>
        <v>2.0725733538716585E-2</v>
      </c>
      <c r="Y185" s="18">
        <f t="shared" ca="1" si="76"/>
        <v>2.1963717328954378E-2</v>
      </c>
      <c r="Z185" s="18">
        <f t="shared" ca="1" si="67"/>
        <v>2.2352282726203848E-2</v>
      </c>
      <c r="AA185" s="18">
        <f t="shared" ca="1" si="68"/>
        <v>2.1656405857331494E-2</v>
      </c>
      <c r="AB185" s="19">
        <f t="shared" ca="1" si="77"/>
        <v>46210</v>
      </c>
      <c r="AC185" s="3">
        <f ca="1">_xll.HLV5r3.Financial.Cache.GetValue(IRCurve1, AB185)</f>
        <v>0.84599715167305611</v>
      </c>
      <c r="AD185" s="17">
        <f t="shared" ca="1" si="70"/>
        <v>3.0194956305894922E-2</v>
      </c>
      <c r="AE185" s="17">
        <f t="shared" ca="1" si="71"/>
        <v>2.3842368963282238E-2</v>
      </c>
    </row>
    <row r="186" spans="1:31">
      <c r="A186" s="15">
        <f t="shared" ca="1" si="72"/>
        <v>44936</v>
      </c>
      <c r="B186" s="14">
        <f t="shared" ca="1" si="54"/>
        <v>2.4430842011636415E-2</v>
      </c>
      <c r="C186" s="14">
        <f t="shared" ca="1" si="55"/>
        <v>2.3527815699483923E-2</v>
      </c>
      <c r="D186" s="14">
        <f t="shared" ca="1" si="56"/>
        <v>2.5668102826994894E-2</v>
      </c>
      <c r="E186" s="14">
        <f t="shared" ca="1" si="57"/>
        <v>2.3721484529553263E-2</v>
      </c>
      <c r="F186" s="14">
        <f t="shared" ca="1" si="58"/>
        <v>2.6765644970582599E-2</v>
      </c>
      <c r="G186" s="14">
        <f t="shared" ca="1" si="59"/>
        <v>2.6580992585477317E-2</v>
      </c>
      <c r="H186" s="14">
        <f t="shared" ca="1" si="60"/>
        <v>2.4414473281225382E-2</v>
      </c>
      <c r="I186" s="3">
        <f ca="1"/>
        <v>0.92640939500143327</v>
      </c>
      <c r="J186" s="3">
        <f ca="1"/>
        <v>0.93310200295659718</v>
      </c>
      <c r="K186" s="3">
        <f ca="1"/>
        <v>0.92326972687800091</v>
      </c>
      <c r="L186" s="3">
        <f ca="1"/>
        <v>0.92947414604118883</v>
      </c>
      <c r="M186" s="3">
        <f ca="1"/>
        <v>0.92542254199472229</v>
      </c>
      <c r="N186" s="3">
        <f ca="1"/>
        <v>0.92415451211682154</v>
      </c>
      <c r="O186" s="3">
        <f ca="1"/>
        <v>0.92642664287401255</v>
      </c>
      <c r="P186" s="17">
        <f t="shared" ca="1" si="61"/>
        <v>1.2372608153584791E-3</v>
      </c>
      <c r="Q186" s="17">
        <f t="shared" ca="1" si="62"/>
        <v>7.0935748208315191E-4</v>
      </c>
      <c r="R186" s="17">
        <f t="shared" ca="1" si="63"/>
        <v>9.0302631215249257E-4</v>
      </c>
      <c r="S186" s="17">
        <f t="shared" ca="1" si="65"/>
        <v>-5.3457001394988102E-4</v>
      </c>
      <c r="T186" s="19">
        <f t="shared" ca="1" si="64"/>
        <v>44936</v>
      </c>
      <c r="U186" s="18">
        <f t="shared" ca="1" si="66"/>
        <v>2.1687176616365832E-2</v>
      </c>
      <c r="V186" s="18">
        <f t="shared" ca="1" si="73"/>
        <v>1.9652062595010004E-2</v>
      </c>
      <c r="W186" s="18">
        <f t="shared" ca="1" si="74"/>
        <v>2.2651752475525672E-2</v>
      </c>
      <c r="X186" s="18">
        <f t="shared" ca="1" si="75"/>
        <v>2.0751689849723875E-2</v>
      </c>
      <c r="Y186" s="18">
        <f t="shared" ca="1" si="76"/>
        <v>2.2001376396678485E-2</v>
      </c>
      <c r="Z186" s="18">
        <f t="shared" ca="1" si="67"/>
        <v>2.2386975436088249E-2</v>
      </c>
      <c r="AA186" s="18">
        <f t="shared" ca="1" si="68"/>
        <v>2.1681830916226334E-2</v>
      </c>
      <c r="AB186" s="19">
        <f t="shared" ca="1" si="77"/>
        <v>46224</v>
      </c>
      <c r="AC186" s="3">
        <f ca="1">_xll.HLV5r3.Financial.Cache.GetValue(IRCurve1, AB186)</f>
        <v>0.8450184827790489</v>
      </c>
      <c r="AD186" s="17">
        <f t="shared" ca="1" si="70"/>
        <v>3.0194956305894922E-2</v>
      </c>
      <c r="AE186" s="17">
        <f t="shared" ca="1" si="71"/>
        <v>2.3876911273093118E-2</v>
      </c>
    </row>
    <row r="187" spans="1:31">
      <c r="A187" s="15">
        <f t="shared" ca="1" si="72"/>
        <v>44943</v>
      </c>
      <c r="B187" s="14">
        <f t="shared" ca="1" si="54"/>
        <v>2.4465647366003207E-2</v>
      </c>
      <c r="C187" s="14">
        <f t="shared" ca="1" si="55"/>
        <v>2.3516438397831699E-2</v>
      </c>
      <c r="D187" s="14">
        <f t="shared" ca="1" si="56"/>
        <v>2.570608708623396E-2</v>
      </c>
      <c r="E187" s="14">
        <f t="shared" ca="1" si="57"/>
        <v>2.3758050141060104E-2</v>
      </c>
      <c r="F187" s="14">
        <f t="shared" ca="1" si="58"/>
        <v>2.6820361379900945E-2</v>
      </c>
      <c r="G187" s="14">
        <f t="shared" ca="1" si="59"/>
        <v>2.6630330675909857E-2</v>
      </c>
      <c r="H187" s="14">
        <f t="shared" ca="1" si="60"/>
        <v>2.4449167483917802E-2</v>
      </c>
      <c r="I187" s="3">
        <f ca="1"/>
        <v>0.92594085830531969</v>
      </c>
      <c r="J187" s="3">
        <f ca="1"/>
        <v>0.9326507845733194</v>
      </c>
      <c r="K187" s="3">
        <f ca="1"/>
        <v>0.92277746189227772</v>
      </c>
      <c r="L187" s="3">
        <f ca="1"/>
        <v>0.92901921346117</v>
      </c>
      <c r="M187" s="3">
        <f ca="1"/>
        <v>0.92490922825556043</v>
      </c>
      <c r="N187" s="3">
        <f ca="1"/>
        <v>0.92364473965627814</v>
      </c>
      <c r="O187" s="3">
        <f ca="1"/>
        <v>0.92595842009875617</v>
      </c>
      <c r="P187" s="17">
        <f t="shared" ca="1" si="61"/>
        <v>1.2404397202307529E-3</v>
      </c>
      <c r="Q187" s="17">
        <f t="shared" ca="1" si="62"/>
        <v>7.0759722494310312E-4</v>
      </c>
      <c r="R187" s="17">
        <f t="shared" ca="1" si="63"/>
        <v>9.4920896817150824E-4</v>
      </c>
      <c r="S187" s="17">
        <f t="shared" ca="1" si="65"/>
        <v>-5.4153902067331783E-4</v>
      </c>
      <c r="T187" s="19">
        <f t="shared" ca="1" si="64"/>
        <v>44943</v>
      </c>
      <c r="U187" s="18">
        <f t="shared" ca="1" si="66"/>
        <v>2.171267120372055E-2</v>
      </c>
      <c r="V187" s="18">
        <f t="shared" ca="1" si="73"/>
        <v>1.9682001623900078E-2</v>
      </c>
      <c r="W187" s="18">
        <f t="shared" ca="1" si="74"/>
        <v>2.2679779303062562E-2</v>
      </c>
      <c r="X187" s="18">
        <f t="shared" ca="1" si="75"/>
        <v>2.077764599823749E-2</v>
      </c>
      <c r="Y187" s="18">
        <f t="shared" ca="1" si="76"/>
        <v>2.203903510985462E-2</v>
      </c>
      <c r="Z187" s="18">
        <f t="shared" ca="1" si="67"/>
        <v>2.2421667845080082E-2</v>
      </c>
      <c r="AA187" s="18">
        <f t="shared" ca="1" si="68"/>
        <v>2.1707255813513817E-2</v>
      </c>
      <c r="AB187" s="19">
        <f t="shared" ca="1" si="77"/>
        <v>46238</v>
      </c>
      <c r="AC187" s="3">
        <f ca="1">_xll.HLV5r3.Financial.Cache.GetValue(IRCurve1, AB187)</f>
        <v>0.84404094603164792</v>
      </c>
      <c r="AD187" s="17">
        <f t="shared" ca="1" si="70"/>
        <v>3.0194956305894922E-2</v>
      </c>
      <c r="AE187" s="17">
        <f t="shared" ca="1" si="71"/>
        <v>2.3911080152527645E-2</v>
      </c>
    </row>
    <row r="188" spans="1:31">
      <c r="A188" s="15">
        <f t="shared" ca="1" si="72"/>
        <v>44950</v>
      </c>
      <c r="B188" s="14">
        <f t="shared" ca="1" si="54"/>
        <v>2.4500386824029947E-2</v>
      </c>
      <c r="C188" s="14">
        <f t="shared" ca="1" si="55"/>
        <v>2.350506659787889E-2</v>
      </c>
      <c r="D188" s="14">
        <f t="shared" ca="1" si="56"/>
        <v>2.5743995379190476E-2</v>
      </c>
      <c r="E188" s="14">
        <f t="shared" ca="1" si="57"/>
        <v>2.3794550099591513E-2</v>
      </c>
      <c r="F188" s="14">
        <f t="shared" ca="1" si="58"/>
        <v>2.6874968986474533E-2</v>
      </c>
      <c r="G188" s="14">
        <f t="shared" ca="1" si="59"/>
        <v>2.6679569857119757E-2</v>
      </c>
      <c r="H188" s="14">
        <f t="shared" ca="1" si="60"/>
        <v>2.4483796024389722E-2</v>
      </c>
      <c r="I188" s="3">
        <f ca="1"/>
        <v>0.92547165410925936</v>
      </c>
      <c r="J188" s="3">
        <f ca="1"/>
        <v>0.93219978438486784</v>
      </c>
      <c r="K188" s="3">
        <f ca="1"/>
        <v>0.92228446844130885</v>
      </c>
      <c r="L188" s="3">
        <f ca="1"/>
        <v>0.9285635796228483</v>
      </c>
      <c r="M188" s="3">
        <f ca="1"/>
        <v>0.92439486516060343</v>
      </c>
      <c r="N188" s="3">
        <f ca="1"/>
        <v>0.92313402098578123</v>
      </c>
      <c r="O188" s="3">
        <f ca="1"/>
        <v>0.92548953195522898</v>
      </c>
      <c r="P188" s="17">
        <f t="shared" ca="1" si="61"/>
        <v>1.2436085551605289E-3</v>
      </c>
      <c r="Q188" s="17">
        <f t="shared" ca="1" si="62"/>
        <v>7.058367244384342E-4</v>
      </c>
      <c r="R188" s="17">
        <f t="shared" ca="1" si="63"/>
        <v>9.9532022615105714E-4</v>
      </c>
      <c r="S188" s="17">
        <f t="shared" ca="1" si="65"/>
        <v>-5.4850793850640123E-4</v>
      </c>
      <c r="T188" s="19">
        <f t="shared" ca="1" si="64"/>
        <v>44950</v>
      </c>
      <c r="U188" s="18">
        <f t="shared" ca="1" si="66"/>
        <v>2.173816562858193E-2</v>
      </c>
      <c r="V188" s="18">
        <f t="shared" ca="1" si="73"/>
        <v>1.9711620449272625E-2</v>
      </c>
      <c r="W188" s="18">
        <f t="shared" ca="1" si="74"/>
        <v>2.2707805968106134E-2</v>
      </c>
      <c r="X188" s="18">
        <f t="shared" ca="1" si="75"/>
        <v>2.080360198425775E-2</v>
      </c>
      <c r="Y188" s="18">
        <f t="shared" ca="1" si="76"/>
        <v>2.2076693468490265E-2</v>
      </c>
      <c r="Z188" s="18">
        <f t="shared" ca="1" si="67"/>
        <v>2.2456359953182851E-2</v>
      </c>
      <c r="AA188" s="18">
        <f t="shared" ca="1" si="68"/>
        <v>2.1732680549196866E-2</v>
      </c>
      <c r="AB188" s="19">
        <f t="shared" ca="1" si="77"/>
        <v>46252</v>
      </c>
      <c r="AC188" s="3">
        <f ca="1">_xll.HLV5r3.Financial.Cache.GetValue(IRCurve1, AB188)</f>
        <v>0.84306454012116006</v>
      </c>
      <c r="AD188" s="17">
        <f t="shared" ca="1" si="70"/>
        <v>3.0194956305889135E-2</v>
      </c>
      <c r="AE188" s="17">
        <f t="shared" ca="1" si="71"/>
        <v>2.3944881624656418E-2</v>
      </c>
    </row>
    <row r="189" spans="1:31">
      <c r="A189" s="15">
        <f t="shared" ca="1" si="72"/>
        <v>44957</v>
      </c>
      <c r="B189" s="14">
        <f t="shared" ca="1" si="54"/>
        <v>2.453506031861611E-2</v>
      </c>
      <c r="C189" s="14">
        <f t="shared" ca="1" si="55"/>
        <v>2.3493700296962551E-2</v>
      </c>
      <c r="D189" s="14">
        <f t="shared" ca="1" si="56"/>
        <v>2.5781827625657568E-2</v>
      </c>
      <c r="E189" s="14">
        <f t="shared" ca="1" si="57"/>
        <v>2.3830984329745494E-2</v>
      </c>
      <c r="F189" s="14">
        <f t="shared" ca="1" si="58"/>
        <v>2.6929467615764424E-2</v>
      </c>
      <c r="G189" s="14">
        <f t="shared" ca="1" si="59"/>
        <v>2.6728709989516375E-2</v>
      </c>
      <c r="H189" s="14">
        <f t="shared" ca="1" si="60"/>
        <v>2.4518358834926972E-2</v>
      </c>
      <c r="I189" s="3">
        <f ca="1"/>
        <v>0.92500178367701769</v>
      </c>
      <c r="J189" s="3">
        <f ca="1"/>
        <v>0.93174900228573043</v>
      </c>
      <c r="K189" s="3">
        <f ca="1"/>
        <v>0.92179074798198191</v>
      </c>
      <c r="L189" s="3">
        <f ca="1"/>
        <v>0.92810724578532189</v>
      </c>
      <c r="M189" s="3">
        <f ca="1"/>
        <v>0.92387945479647926</v>
      </c>
      <c r="N189" s="3">
        <f ca="1"/>
        <v>0.92262235800222003</v>
      </c>
      <c r="O189" s="3">
        <f ca="1"/>
        <v>0.92501997970270644</v>
      </c>
      <c r="P189" s="17">
        <f t="shared" ca="1" si="61"/>
        <v>1.2467673070414576E-3</v>
      </c>
      <c r="Q189" s="17">
        <f t="shared" ca="1" si="62"/>
        <v>7.0407598887061579E-4</v>
      </c>
      <c r="R189" s="17">
        <f t="shared" ca="1" si="63"/>
        <v>1.041360021653559E-3</v>
      </c>
      <c r="S189" s="17">
        <f t="shared" ca="1" si="65"/>
        <v>-5.5547676780648425E-4</v>
      </c>
      <c r="T189" s="19">
        <f t="shared" ca="1" si="64"/>
        <v>44957</v>
      </c>
      <c r="U189" s="18">
        <f t="shared" ca="1" si="66"/>
        <v>2.1763659890953798E-2</v>
      </c>
      <c r="V189" s="18">
        <f t="shared" ca="1" si="73"/>
        <v>1.974092418075821E-2</v>
      </c>
      <c r="W189" s="18">
        <f t="shared" ca="1" si="74"/>
        <v>2.2735832470660147E-2</v>
      </c>
      <c r="X189" s="18">
        <f t="shared" ca="1" si="75"/>
        <v>2.0829557807788546E-2</v>
      </c>
      <c r="Y189" s="18">
        <f t="shared" ca="1" si="76"/>
        <v>2.2114351472590402E-2</v>
      </c>
      <c r="Z189" s="18">
        <f t="shared" ca="1" si="67"/>
        <v>2.2491051760403526E-2</v>
      </c>
      <c r="AA189" s="18">
        <f t="shared" ca="1" si="68"/>
        <v>2.1758105123275733E-2</v>
      </c>
      <c r="AB189" s="19">
        <f t="shared" ca="1" si="77"/>
        <v>46266</v>
      </c>
      <c r="AC189" s="3">
        <f ca="1">_xll.HLV5r3.Financial.Cache.GetValue(IRCurve1, AB189)</f>
        <v>0.84208926373940707</v>
      </c>
      <c r="AD189" s="17">
        <f t="shared" ca="1" si="70"/>
        <v>3.0194956305894922E-2</v>
      </c>
      <c r="AE189" s="17">
        <f t="shared" ca="1" si="71"/>
        <v>2.397832158371431E-2</v>
      </c>
    </row>
    <row r="190" spans="1:31">
      <c r="A190" s="15">
        <f t="shared" ca="1" si="72"/>
        <v>44964</v>
      </c>
      <c r="B190" s="14">
        <f t="shared" ca="1" si="54"/>
        <v>2.4569667781734909E-2</v>
      </c>
      <c r="C190" s="14">
        <f t="shared" ca="1" si="55"/>
        <v>2.3482339492431295E-2</v>
      </c>
      <c r="D190" s="14">
        <f t="shared" ca="1" si="56"/>
        <v>2.5819583744623689E-2</v>
      </c>
      <c r="E190" s="14">
        <f t="shared" ca="1" si="57"/>
        <v>2.3867352755170664E-2</v>
      </c>
      <c r="F190" s="14">
        <f t="shared" ca="1" si="58"/>
        <v>2.6983857094835209E-2</v>
      </c>
      <c r="G190" s="14">
        <f t="shared" ca="1" si="59"/>
        <v>2.6777750932901231E-2</v>
      </c>
      <c r="H190" s="14">
        <f t="shared" ca="1" si="60"/>
        <v>2.455285584919896E-2</v>
      </c>
      <c r="I190" s="3">
        <f ca="1"/>
        <v>0.92453124827364697</v>
      </c>
      <c r="J190" s="3">
        <f ca="1"/>
        <v>0.93129843817044622</v>
      </c>
      <c r="K190" s="3">
        <f ca="1"/>
        <v>0.92129630197272272</v>
      </c>
      <c r="L190" s="3">
        <f ca="1"/>
        <v>0.92765021320913499</v>
      </c>
      <c r="M190" s="3">
        <f ca="1"/>
        <v>0.92336299925316323</v>
      </c>
      <c r="N190" s="3">
        <f ca="1"/>
        <v>0.92210975260516082</v>
      </c>
      <c r="O190" s="3">
        <f ca="1"/>
        <v>0.92454976460176264</v>
      </c>
      <c r="P190" s="17">
        <f t="shared" ca="1" si="61"/>
        <v>1.2499159628887799E-3</v>
      </c>
      <c r="Q190" s="17">
        <f t="shared" ca="1" si="62"/>
        <v>7.0231502656424583E-4</v>
      </c>
      <c r="R190" s="17">
        <f t="shared" ca="1" si="63"/>
        <v>1.0873282893036143E-3</v>
      </c>
      <c r="S190" s="17">
        <f t="shared" ca="1" si="65"/>
        <v>-5.6244550821586692E-4</v>
      </c>
      <c r="T190" s="19">
        <f t="shared" ca="1" si="64"/>
        <v>44964</v>
      </c>
      <c r="U190" s="18">
        <f t="shared" ca="1" si="66"/>
        <v>2.178915399083646E-2</v>
      </c>
      <c r="V190" s="18">
        <f t="shared" ca="1" si="73"/>
        <v>1.9769917819847136E-2</v>
      </c>
      <c r="W190" s="18">
        <f t="shared" ca="1" si="74"/>
        <v>2.2763858810724992E-2</v>
      </c>
      <c r="X190" s="18">
        <f t="shared" ca="1" si="75"/>
        <v>2.0855513468830134E-2</v>
      </c>
      <c r="Y190" s="18">
        <f t="shared" ca="1" si="76"/>
        <v>2.2152009122162555E-2</v>
      </c>
      <c r="Z190" s="18">
        <f t="shared" ca="1" si="67"/>
        <v>2.2525743266745526E-2</v>
      </c>
      <c r="AA190" s="18">
        <f t="shared" ca="1" si="68"/>
        <v>2.1783529535754301E-2</v>
      </c>
      <c r="AB190" s="19">
        <f t="shared" ca="1" si="77"/>
        <v>46280</v>
      </c>
      <c r="AC190" s="3">
        <f ca="1">_xll.HLV5r3.Financial.Cache.GetValue(IRCurve1, AB190)</f>
        <v>0.84111511557972429</v>
      </c>
      <c r="AD190" s="17">
        <f t="shared" ca="1" si="70"/>
        <v>3.0194956305894922E-2</v>
      </c>
      <c r="AE190" s="17">
        <f t="shared" ca="1" si="71"/>
        <v>2.4011405798526907E-2</v>
      </c>
    </row>
    <row r="191" spans="1:31">
      <c r="A191" s="15">
        <f t="shared" ca="1" si="72"/>
        <v>44971</v>
      </c>
      <c r="B191" s="14">
        <f t="shared" ca="1" si="54"/>
        <v>2.4604209146725786E-2</v>
      </c>
      <c r="C191" s="14">
        <f t="shared" ca="1" si="55"/>
        <v>2.347098418162219E-2</v>
      </c>
      <c r="D191" s="14">
        <f t="shared" ca="1" si="56"/>
        <v>2.5857263656466664E-2</v>
      </c>
      <c r="E191" s="14">
        <f t="shared" ca="1" si="57"/>
        <v>2.3903655300916586E-2</v>
      </c>
      <c r="F191" s="14">
        <f t="shared" ca="1" si="58"/>
        <v>2.7038137250902018E-2</v>
      </c>
      <c r="G191" s="14">
        <f t="shared" ca="1" si="59"/>
        <v>2.6826692548934106E-2</v>
      </c>
      <c r="H191" s="14">
        <f t="shared" ca="1" si="60"/>
        <v>2.4587286999908323E-2</v>
      </c>
      <c r="I191" s="3">
        <f ca="1"/>
        <v>0.9240600491655041</v>
      </c>
      <c r="J191" s="3">
        <f ca="1"/>
        <v>0.93084809193360507</v>
      </c>
      <c r="K191" s="3">
        <f ca="1"/>
        <v>0.92080113187351076</v>
      </c>
      <c r="L191" s="3">
        <f ca="1"/>
        <v>0.9271924831562961</v>
      </c>
      <c r="M191" s="3">
        <f ca="1"/>
        <v>0.92284550062394721</v>
      </c>
      <c r="N191" s="3">
        <f ca="1"/>
        <v>0.9215962066968586</v>
      </c>
      <c r="O191" s="3">
        <f ca="1"/>
        <v>0.92407888791424375</v>
      </c>
      <c r="P191" s="17">
        <f t="shared" ca="1" si="61"/>
        <v>1.253054509740878E-3</v>
      </c>
      <c r="Q191" s="17">
        <f t="shared" ca="1" si="62"/>
        <v>7.0055384580920005E-4</v>
      </c>
      <c r="R191" s="17">
        <f t="shared" ca="1" si="63"/>
        <v>1.1332249651035964E-3</v>
      </c>
      <c r="S191" s="17">
        <f t="shared" ca="1" si="65"/>
        <v>-5.6941416000412526E-4</v>
      </c>
      <c r="T191" s="19">
        <f t="shared" ca="1" si="64"/>
        <v>44971</v>
      </c>
      <c r="U191" s="18">
        <f t="shared" ca="1" si="66"/>
        <v>2.1814647928232862E-2</v>
      </c>
      <c r="V191" s="18">
        <f t="shared" ca="1" si="73"/>
        <v>1.9798606262735139E-2</v>
      </c>
      <c r="W191" s="18">
        <f t="shared" ca="1" si="74"/>
        <v>2.2791884988303569E-2</v>
      </c>
      <c r="X191" s="18">
        <f t="shared" ca="1" si="75"/>
        <v>2.0881468967385443E-2</v>
      </c>
      <c r="Y191" s="18">
        <f t="shared" ca="1" si="76"/>
        <v>2.2189666417213406E-2</v>
      </c>
      <c r="Z191" s="18">
        <f t="shared" ca="1" si="67"/>
        <v>2.2560434472215906E-2</v>
      </c>
      <c r="AA191" s="18">
        <f t="shared" ca="1" si="68"/>
        <v>2.180895378663282E-2</v>
      </c>
      <c r="AB191" s="19">
        <f t="shared" ca="1" si="77"/>
        <v>46294</v>
      </c>
      <c r="AC191" s="3">
        <f ca="1">_xll.HLV5r3.Financial.Cache.GetValue(IRCurve1, AB191)</f>
        <v>0.84014209433695863</v>
      </c>
      <c r="AD191" s="17">
        <f t="shared" ca="1" si="70"/>
        <v>3.0194956305894922E-2</v>
      </c>
      <c r="AE191" s="17">
        <f t="shared" ca="1" si="71"/>
        <v>2.404413991582826E-2</v>
      </c>
    </row>
    <row r="192" spans="1:31">
      <c r="A192" s="15">
        <f t="shared" ca="1" si="72"/>
        <v>44978</v>
      </c>
      <c r="B192" s="14">
        <f t="shared" ca="1" si="54"/>
        <v>2.4638684346777663E-2</v>
      </c>
      <c r="C192" s="14">
        <f t="shared" ca="1" si="55"/>
        <v>2.3459634361878069E-2</v>
      </c>
      <c r="D192" s="14">
        <f t="shared" ca="1" si="56"/>
        <v>2.5894867281523778E-2</v>
      </c>
      <c r="E192" s="14">
        <f t="shared" ca="1" si="57"/>
        <v>2.3939891891888089E-2</v>
      </c>
      <c r="F192" s="14">
        <f t="shared" ca="1" si="58"/>
        <v>2.7092307912054095E-2</v>
      </c>
      <c r="G192" s="14">
        <f t="shared" ca="1" si="59"/>
        <v>2.6875534698614846E-2</v>
      </c>
      <c r="H192" s="14">
        <f t="shared" ca="1" si="60"/>
        <v>2.4621652221141287E-2</v>
      </c>
      <c r="I192" s="3">
        <f ca="1"/>
        <v>0.92358818762022443</v>
      </c>
      <c r="J192" s="3">
        <f ca="1"/>
        <v>0.93039796346984793</v>
      </c>
      <c r="K192" s="3">
        <f ca="1"/>
        <v>0.92030523914585249</v>
      </c>
      <c r="L192" s="3">
        <f ca="1"/>
        <v>0.92673405689025112</v>
      </c>
      <c r="M192" s="3">
        <f ca="1"/>
        <v>0.92232696100543676</v>
      </c>
      <c r="N192" s="3">
        <f ca="1"/>
        <v>0.92108172218222151</v>
      </c>
      <c r="O192" s="3">
        <f ca="1"/>
        <v>0.92360735090328661</v>
      </c>
      <c r="P192" s="17">
        <f t="shared" ca="1" si="61"/>
        <v>1.2561829347461154E-3</v>
      </c>
      <c r="Q192" s="17">
        <f t="shared" ca="1" si="62"/>
        <v>6.9879245488957409E-4</v>
      </c>
      <c r="R192" s="17">
        <f t="shared" ca="1" si="63"/>
        <v>1.1790499848995939E-3</v>
      </c>
      <c r="S192" s="17">
        <f t="shared" ca="1" si="65"/>
        <v>-5.7638272317958594E-4</v>
      </c>
      <c r="T192" s="19">
        <f t="shared" ca="1" si="64"/>
        <v>44978</v>
      </c>
      <c r="U192" s="18">
        <f t="shared" ca="1" si="66"/>
        <v>2.1840141703146011E-2</v>
      </c>
      <c r="V192" s="18">
        <f t="shared" ca="1" si="73"/>
        <v>1.9826994303079801E-2</v>
      </c>
      <c r="W192" s="18">
        <f t="shared" ca="1" si="74"/>
        <v>2.2819911003398891E-2</v>
      </c>
      <c r="X192" s="18">
        <f t="shared" ca="1" si="75"/>
        <v>2.0907424303457517E-2</v>
      </c>
      <c r="Y192" s="18">
        <f t="shared" ca="1" si="76"/>
        <v>2.2227323357749643E-2</v>
      </c>
      <c r="Z192" s="18">
        <f t="shared" ca="1" si="67"/>
        <v>2.2595125376818036E-2</v>
      </c>
      <c r="AA192" s="18">
        <f t="shared" ca="1" si="68"/>
        <v>2.1834377875914215E-2</v>
      </c>
      <c r="AB192" s="19">
        <f t="shared" ca="1" si="77"/>
        <v>46308</v>
      </c>
      <c r="AC192" s="3">
        <f ca="1">_xll.HLV5r3.Financial.Cache.GetValue(IRCurve1, AB192)</f>
        <v>0.8391701987074669</v>
      </c>
      <c r="AD192" s="17">
        <f t="shared" ca="1" si="70"/>
        <v>3.0194956305889135E-2</v>
      </c>
      <c r="AE192" s="17">
        <f t="shared" ca="1" si="71"/>
        <v>2.4076529463473783E-2</v>
      </c>
    </row>
    <row r="193" spans="1:31">
      <c r="A193" s="15">
        <f t="shared" ca="1" si="72"/>
        <v>44985</v>
      </c>
      <c r="B193" s="14">
        <f t="shared" ca="1" si="54"/>
        <v>2.4673093314865259E-2</v>
      </c>
      <c r="C193" s="14">
        <f t="shared" ca="1" si="55"/>
        <v>2.3448290030541767E-2</v>
      </c>
      <c r="D193" s="14">
        <f t="shared" ca="1" si="56"/>
        <v>2.5932394539993395E-2</v>
      </c>
      <c r="E193" s="14">
        <f t="shared" ca="1" si="57"/>
        <v>2.3976062452770015E-2</v>
      </c>
      <c r="F193" s="14">
        <f t="shared" ca="1" si="58"/>
        <v>2.7146368907115921E-2</v>
      </c>
      <c r="G193" s="14">
        <f t="shared" ca="1" si="59"/>
        <v>2.6924277244679988E-2</v>
      </c>
      <c r="H193" s="14">
        <f t="shared" ca="1" si="60"/>
        <v>2.4655951446827765E-2</v>
      </c>
      <c r="I193" s="3">
        <f ca="1"/>
        <v>0.92311566490672459</v>
      </c>
      <c r="J193" s="3">
        <f ca="1"/>
        <v>0.92994805267386671</v>
      </c>
      <c r="K193" s="3">
        <f ca="1"/>
        <v>0.91980862525278217</v>
      </c>
      <c r="L193" s="3">
        <f ca="1"/>
        <v>0.92627493567588615</v>
      </c>
      <c r="M193" s="3">
        <f ca="1"/>
        <v>0.92180738249753436</v>
      </c>
      <c r="N193" s="3">
        <f ca="1"/>
        <v>0.92056630096882341</v>
      </c>
      <c r="O193" s="3">
        <f ca="1"/>
        <v>0.92313515483329212</v>
      </c>
      <c r="P193" s="17">
        <f t="shared" ca="1" si="61"/>
        <v>1.2593012251281357E-3</v>
      </c>
      <c r="Q193" s="17">
        <f t="shared" ca="1" si="62"/>
        <v>6.9703086209524368E-4</v>
      </c>
      <c r="R193" s="17">
        <f t="shared" ca="1" si="63"/>
        <v>1.2248032843234918E-3</v>
      </c>
      <c r="S193" s="17">
        <f t="shared" ca="1" si="65"/>
        <v>-5.833511974692035E-4</v>
      </c>
      <c r="T193" s="19">
        <f t="shared" ca="1" si="64"/>
        <v>44985</v>
      </c>
      <c r="U193" s="18">
        <f t="shared" ca="1" si="66"/>
        <v>2.1865635315576122E-2</v>
      </c>
      <c r="V193" s="18">
        <f t="shared" ca="1" si="73"/>
        <v>1.9855086634670865E-2</v>
      </c>
      <c r="W193" s="18">
        <f t="shared" ca="1" si="74"/>
        <v>2.2847936856011181E-2</v>
      </c>
      <c r="X193" s="18">
        <f t="shared" ca="1" si="75"/>
        <v>2.0933379477046547E-2</v>
      </c>
      <c r="Y193" s="18">
        <f t="shared" ca="1" si="76"/>
        <v>2.2264979943777893E-2</v>
      </c>
      <c r="Z193" s="18">
        <f t="shared" ca="1" si="67"/>
        <v>2.2629815980558098E-2</v>
      </c>
      <c r="AA193" s="18">
        <f t="shared" ca="1" si="68"/>
        <v>2.185980180360143E-2</v>
      </c>
      <c r="AB193" s="19">
        <f t="shared" ca="1" si="77"/>
        <v>46322</v>
      </c>
      <c r="AC193" s="3">
        <f ca="1">_xll.HLV5r3.Financial.Cache.GetValue(IRCurve1, AB193)</f>
        <v>0.83819942738911357</v>
      </c>
      <c r="AD193" s="17">
        <f t="shared" ca="1" si="70"/>
        <v>3.0194956305894922E-2</v>
      </c>
      <c r="AE193" s="17">
        <f t="shared" ca="1" si="71"/>
        <v>2.4108579853552366E-2</v>
      </c>
    </row>
    <row r="194" spans="1:31">
      <c r="A194" s="15">
        <f t="shared" ca="1" si="72"/>
        <v>44992</v>
      </c>
      <c r="B194" s="14">
        <f t="shared" ref="B194:B257" ca="1" si="78">(I194-I195)/($A195-$A194)*365</f>
        <v>2.4707435985410552E-2</v>
      </c>
      <c r="C194" s="14">
        <f t="shared" ref="C194:C257" ca="1" si="79">(J194-J195)/($A195-$A194)*365</f>
        <v>2.3436951184967705E-2</v>
      </c>
      <c r="D194" s="14">
        <f t="shared" ref="D194:D257" ca="1" si="80">(K194-K195)/($A195-$A194)*365</f>
        <v>2.5969845353584806E-2</v>
      </c>
      <c r="E194" s="14">
        <f t="shared" ref="E194:E257" ca="1" si="81">(L194-L195)/($A195-$A194)*365</f>
        <v>2.4012166909706055E-2</v>
      </c>
      <c r="F194" s="14">
        <f t="shared" ref="F194:F257" ca="1" si="82">(M194-M195)/($A195-$A194)*365</f>
        <v>2.7200320065815041E-2</v>
      </c>
      <c r="G194" s="14">
        <f t="shared" ref="G194:G257" ca="1" si="83">(N194-N195)/($A195-$A194)*365</f>
        <v>2.6972920049970282E-2</v>
      </c>
      <c r="H194" s="14">
        <f t="shared" ref="H194:H257" ca="1" si="84">(O194-O195)/($A195-$A194)*365</f>
        <v>2.4690184610712422E-2</v>
      </c>
      <c r="I194" s="3">
        <f ca="1"/>
        <v>0.92264248229520662</v>
      </c>
      <c r="J194" s="3">
        <f ca="1"/>
        <v>0.92949835944040426</v>
      </c>
      <c r="K194" s="3">
        <f ca="1"/>
        <v>0.91931129165886449</v>
      </c>
      <c r="L194" s="3">
        <f ca="1"/>
        <v>0.92581512077953165</v>
      </c>
      <c r="M194" s="3">
        <f ca="1"/>
        <v>0.92128676720342528</v>
      </c>
      <c r="N194" s="3">
        <f ca="1"/>
        <v>0.92004994496687065</v>
      </c>
      <c r="O194" s="3">
        <f ca="1"/>
        <v>0.9226623009699283</v>
      </c>
      <c r="P194" s="17">
        <f t="shared" ref="P194:P257" ca="1" si="85">D194-B194</f>
        <v>1.262409368174254E-3</v>
      </c>
      <c r="Q194" s="17">
        <f t="shared" ref="Q194:Q257" ca="1" si="86">B194-E194</f>
        <v>6.9526907570449659E-4</v>
      </c>
      <c r="R194" s="17">
        <f t="shared" ref="R194:R257" ca="1" si="87">B194-C194</f>
        <v>1.2704848004428462E-3</v>
      </c>
      <c r="S194" s="17">
        <f t="shared" ca="1" si="65"/>
        <v>-5.9031958323275957E-4</v>
      </c>
      <c r="T194" s="19">
        <f t="shared" ref="T194:T257" ca="1" si="88">A194</f>
        <v>44992</v>
      </c>
      <c r="U194" s="18">
        <f t="shared" ca="1" si="66"/>
        <v>2.1891128765527127E-2</v>
      </c>
      <c r="V194" s="18">
        <f t="shared" ca="1" si="73"/>
        <v>1.9882887854017466E-2</v>
      </c>
      <c r="W194" s="18">
        <f t="shared" ca="1" si="74"/>
        <v>2.2875962546144345E-2</v>
      </c>
      <c r="X194" s="18">
        <f t="shared" ca="1" si="75"/>
        <v>2.0959334488156452E-2</v>
      </c>
      <c r="Y194" s="18">
        <f t="shared" ca="1" si="76"/>
        <v>2.2302636175305732E-2</v>
      </c>
      <c r="Z194" s="18">
        <f t="shared" ca="1" si="67"/>
        <v>2.2664506283442128E-2</v>
      </c>
      <c r="AA194" s="18">
        <f t="shared" ca="1" si="68"/>
        <v>2.1885225569694799E-2</v>
      </c>
      <c r="AB194" s="19">
        <f t="shared" ca="1" si="77"/>
        <v>46336</v>
      </c>
      <c r="AC194" s="3">
        <f ca="1">_xll.HLV5r3.Financial.Cache.GetValue(IRCurve1, AB194)</f>
        <v>0.83722977908126994</v>
      </c>
      <c r="AD194" s="17">
        <f t="shared" ca="1" si="70"/>
        <v>3.0194956305894922E-2</v>
      </c>
      <c r="AE194" s="17">
        <f t="shared" ca="1" si="71"/>
        <v>2.4140296385400946E-2</v>
      </c>
    </row>
    <row r="195" spans="1:31">
      <c r="A195" s="15">
        <f t="shared" ca="1" si="72"/>
        <v>44999</v>
      </c>
      <c r="B195" s="14">
        <f t="shared" ca="1" si="78"/>
        <v>2.4741712291816667E-2</v>
      </c>
      <c r="C195" s="14">
        <f t="shared" ca="1" si="79"/>
        <v>2.3425617822492938E-2</v>
      </c>
      <c r="D195" s="14">
        <f t="shared" ca="1" si="80"/>
        <v>2.6007219643086846E-2</v>
      </c>
      <c r="E195" s="14">
        <f t="shared" ca="1" si="81"/>
        <v>2.4048205187838394E-2</v>
      </c>
      <c r="F195" s="14">
        <f t="shared" ca="1" si="82"/>
        <v>2.7254161217989008E-2</v>
      </c>
      <c r="G195" s="14">
        <f t="shared" ca="1" si="83"/>
        <v>2.7021462977505947E-2</v>
      </c>
      <c r="H195" s="14">
        <f t="shared" ca="1" si="84"/>
        <v>2.4724351647911917E-2</v>
      </c>
      <c r="I195" s="3">
        <f ca="1"/>
        <v>0.92216864105713026</v>
      </c>
      <c r="J195" s="3">
        <f ca="1"/>
        <v>0.9290488836642542</v>
      </c>
      <c r="K195" s="3">
        <f ca="1"/>
        <v>0.91881323983016561</v>
      </c>
      <c r="L195" s="3">
        <f ca="1"/>
        <v>0.92535461346893455</v>
      </c>
      <c r="M195" s="3">
        <f ca="1"/>
        <v>0.92076511722956034</v>
      </c>
      <c r="N195" s="3">
        <f ca="1"/>
        <v>0.91953265608919998</v>
      </c>
      <c r="O195" s="3">
        <f ca="1"/>
        <v>0.92218879058013381</v>
      </c>
      <c r="P195" s="17">
        <f t="shared" ca="1" si="85"/>
        <v>1.2655073512701787E-3</v>
      </c>
      <c r="Q195" s="17">
        <f t="shared" ca="1" si="86"/>
        <v>6.9350710397827336E-4</v>
      </c>
      <c r="R195" s="17">
        <f t="shared" ca="1" si="87"/>
        <v>1.3160944693237295E-3</v>
      </c>
      <c r="S195" s="17">
        <f t="shared" ref="S195:S258" ca="1" si="89">(AA195-U195)*100</f>
        <v>-5.9728788011567668E-4</v>
      </c>
      <c r="T195" s="19">
        <f t="shared" ca="1" si="88"/>
        <v>44999</v>
      </c>
      <c r="U195" s="18">
        <f t="shared" ref="U195:U258" ca="1" si="90">-LN(I196)*365/($A196-$A$2)</f>
        <v>2.1916622052999261E-2</v>
      </c>
      <c r="V195" s="18">
        <f t="shared" ca="1" si="73"/>
        <v>1.9910402462855324E-2</v>
      </c>
      <c r="W195" s="18">
        <f t="shared" ca="1" si="74"/>
        <v>2.2903988073798634E-2</v>
      </c>
      <c r="X195" s="18">
        <f t="shared" ca="1" si="75"/>
        <v>2.0985289336787505E-2</v>
      </c>
      <c r="Y195" s="18">
        <f t="shared" ca="1" si="76"/>
        <v>2.2340292052338125E-2</v>
      </c>
      <c r="Z195" s="18">
        <f t="shared" ref="Z195:Z258" ca="1" si="91">-LN(N196)*365/($A196-$A$2)</f>
        <v>2.2699196285473608E-2</v>
      </c>
      <c r="AA195" s="18">
        <f t="shared" ref="AA195:AA258" ca="1" si="92">-LN(O196)*365/($A196-$A$2)</f>
        <v>2.1910649174198105E-2</v>
      </c>
      <c r="AB195" s="19">
        <f t="shared" ca="1" si="77"/>
        <v>46350</v>
      </c>
      <c r="AC195" s="3">
        <f ca="1">_xll.HLV5r3.Financial.Cache.GetValue(IRCurve1, AB195)</f>
        <v>0.83626125248481165</v>
      </c>
      <c r="AD195" s="17">
        <f t="shared" ref="AD195:AD258" ca="1" si="93">(AC194/AC195-1)*365/(AB195-AB194)</f>
        <v>3.0194956305894922E-2</v>
      </c>
      <c r="AE195" s="17">
        <f t="shared" ref="AE195:AE258" ca="1" si="94">-LN(AC195)/(AB195-$AB$2)*365.25</f>
        <v>2.417168424852572E-2</v>
      </c>
    </row>
    <row r="196" spans="1:31">
      <c r="A196" s="15">
        <f t="shared" ref="A196:A259" ca="1" si="95">A195+7</f>
        <v>45006</v>
      </c>
      <c r="B196" s="14">
        <f t="shared" ca="1" si="78"/>
        <v>2.4775922169084481E-2</v>
      </c>
      <c r="C196" s="14">
        <f t="shared" ca="1" si="79"/>
        <v>2.3414289940477673E-2</v>
      </c>
      <c r="D196" s="14">
        <f t="shared" ca="1" si="80"/>
        <v>2.6044517330955599E-2</v>
      </c>
      <c r="E196" s="14">
        <f t="shared" ca="1" si="81"/>
        <v>2.4084177213895393E-2</v>
      </c>
      <c r="F196" s="14">
        <f t="shared" ca="1" si="82"/>
        <v>2.7307892195125229E-2</v>
      </c>
      <c r="G196" s="14">
        <f t="shared" ca="1" si="83"/>
        <v>2.7069905891997571E-2</v>
      </c>
      <c r="H196" s="14">
        <f t="shared" ca="1" si="84"/>
        <v>2.4758452492599302E-2</v>
      </c>
      <c r="I196" s="3">
        <f ca="1"/>
        <v>0.9216941424652324</v>
      </c>
      <c r="J196" s="3">
        <f ca="1"/>
        <v>0.92859962524026118</v>
      </c>
      <c r="K196" s="3">
        <f ca="1"/>
        <v>0.91831447123427079</v>
      </c>
      <c r="L196" s="3">
        <f ca="1"/>
        <v>0.92489341501327738</v>
      </c>
      <c r="M196" s="3">
        <f ca="1"/>
        <v>0.9202424346856537</v>
      </c>
      <c r="N196" s="3">
        <f ca="1"/>
        <v>0.91901443625127521</v>
      </c>
      <c r="O196" s="3">
        <f ca="1"/>
        <v>0.92171462493209166</v>
      </c>
      <c r="P196" s="17">
        <f t="shared" ca="1" si="85"/>
        <v>1.268595161871118E-3</v>
      </c>
      <c r="Q196" s="17">
        <f t="shared" ca="1" si="86"/>
        <v>6.9174495518908863E-4</v>
      </c>
      <c r="R196" s="17">
        <f t="shared" ca="1" si="87"/>
        <v>1.3616322286068086E-3</v>
      </c>
      <c r="S196" s="17">
        <f t="shared" ca="1" si="89"/>
        <v>-6.0425608847877732E-4</v>
      </c>
      <c r="T196" s="19">
        <f t="shared" ca="1" si="88"/>
        <v>45006</v>
      </c>
      <c r="U196" s="18">
        <f t="shared" ca="1" si="90"/>
        <v>2.1942115177996411E-2</v>
      </c>
      <c r="V196" s="18">
        <f t="shared" ca="1" si="73"/>
        <v>1.9937634870576919E-2</v>
      </c>
      <c r="W196" s="18">
        <f t="shared" ca="1" si="74"/>
        <v>2.2932013438977956E-2</v>
      </c>
      <c r="X196" s="18">
        <f t="shared" ca="1" si="75"/>
        <v>2.1011244022943534E-2</v>
      </c>
      <c r="Y196" s="18">
        <f t="shared" ca="1" si="76"/>
        <v>2.2377947574882553E-2</v>
      </c>
      <c r="Z196" s="18">
        <f t="shared" ca="1" si="91"/>
        <v>2.2733885986659534E-2</v>
      </c>
      <c r="AA196" s="18">
        <f t="shared" ca="1" si="92"/>
        <v>2.1936072617111623E-2</v>
      </c>
      <c r="AB196" s="19">
        <f t="shared" ca="1" si="77"/>
        <v>46364</v>
      </c>
      <c r="AC196" s="3">
        <f ca="1">_xll.HLV5r3.Financial.Cache.GetValue(IRCurve1, AB196)</f>
        <v>0.83529384630211723</v>
      </c>
      <c r="AD196" s="17">
        <f t="shared" ca="1" si="93"/>
        <v>3.0194956305894922E-2</v>
      </c>
      <c r="AE196" s="17">
        <f t="shared" ca="1" si="94"/>
        <v>2.4202748525432714E-2</v>
      </c>
    </row>
    <row r="197" spans="1:31">
      <c r="A197" s="15">
        <f t="shared" ca="1" si="95"/>
        <v>45013</v>
      </c>
      <c r="B197" s="14">
        <f t="shared" ca="1" si="78"/>
        <v>2.4810065551219167E-2</v>
      </c>
      <c r="C197" s="14">
        <f t="shared" ca="1" si="79"/>
        <v>2.3402967536258958E-2</v>
      </c>
      <c r="D197" s="14">
        <f t="shared" ca="1" si="80"/>
        <v>2.6081738338720899E-2</v>
      </c>
      <c r="E197" s="14">
        <f t="shared" ca="1" si="81"/>
        <v>2.4120082913638666E-2</v>
      </c>
      <c r="F197" s="14">
        <f t="shared" ca="1" si="82"/>
        <v>2.736151282886163E-2</v>
      </c>
      <c r="G197" s="14">
        <f t="shared" ca="1" si="83"/>
        <v>2.7118248657513173E-2</v>
      </c>
      <c r="H197" s="14">
        <f t="shared" ca="1" si="84"/>
        <v>2.4792487080499095E-2</v>
      </c>
      <c r="I197" s="3">
        <f ca="1"/>
        <v>0.92121898779349654</v>
      </c>
      <c r="J197" s="3">
        <f ca="1"/>
        <v>0.92815058406332052</v>
      </c>
      <c r="K197" s="3">
        <f ca="1"/>
        <v>0.91781498734025246</v>
      </c>
      <c r="L197" s="3">
        <f ca="1"/>
        <v>0.92443152668314788</v>
      </c>
      <c r="M197" s="3">
        <f ca="1"/>
        <v>0.9197187216846513</v>
      </c>
      <c r="N197" s="3">
        <f ca="1"/>
        <v>0.91849528737115471</v>
      </c>
      <c r="O197" s="3">
        <f ca="1"/>
        <v>0.92123980529524729</v>
      </c>
      <c r="P197" s="17">
        <f t="shared" ca="1" si="85"/>
        <v>1.271672787501732E-3</v>
      </c>
      <c r="Q197" s="17">
        <f t="shared" ca="1" si="86"/>
        <v>6.8998263758050099E-4</v>
      </c>
      <c r="R197" s="17">
        <f t="shared" ca="1" si="87"/>
        <v>1.4070980149602091E-3</v>
      </c>
      <c r="S197" s="17">
        <f t="shared" ca="1" si="89"/>
        <v>-6.1122420796505539E-4</v>
      </c>
      <c r="T197" s="19">
        <f t="shared" ca="1" si="88"/>
        <v>45013</v>
      </c>
      <c r="U197" s="18">
        <f t="shared" ca="1" si="90"/>
        <v>2.1967608140518829E-2</v>
      </c>
      <c r="V197" s="18">
        <f t="shared" ca="1" si="73"/>
        <v>1.9964589396587053E-2</v>
      </c>
      <c r="W197" s="18">
        <f t="shared" ca="1" si="74"/>
        <v>2.2960038641682556E-2</v>
      </c>
      <c r="X197" s="18">
        <f t="shared" ca="1" si="75"/>
        <v>2.103719854662486E-2</v>
      </c>
      <c r="Y197" s="18">
        <f t="shared" ca="1" si="76"/>
        <v>2.2415602742945739E-2</v>
      </c>
      <c r="Z197" s="18">
        <f t="shared" ca="1" si="91"/>
        <v>2.2768575387003363E-2</v>
      </c>
      <c r="AA197" s="18">
        <f t="shared" ca="1" si="92"/>
        <v>2.1961495898439178E-2</v>
      </c>
      <c r="AB197" s="19">
        <f t="shared" ca="1" si="77"/>
        <v>46378</v>
      </c>
      <c r="AC197" s="3">
        <f ca="1">_xll.HLV5r3.Financial.Cache.GetValue(IRCurve1, AB197)</f>
        <v>0.83432755923706647</v>
      </c>
      <c r="AD197" s="17">
        <f t="shared" ca="1" si="93"/>
        <v>3.0194956305894922E-2</v>
      </c>
      <c r="AE197" s="17">
        <f t="shared" ca="1" si="94"/>
        <v>2.4233494194371426E-2</v>
      </c>
    </row>
    <row r="198" spans="1:31">
      <c r="A198" s="15">
        <f t="shared" ca="1" si="95"/>
        <v>45020</v>
      </c>
      <c r="B198" s="14">
        <f t="shared" ca="1" si="78"/>
        <v>2.4844142373649993E-2</v>
      </c>
      <c r="C198" s="14">
        <f t="shared" ca="1" si="79"/>
        <v>2.3391650607202781E-2</v>
      </c>
      <c r="D198" s="14">
        <f t="shared" ca="1" si="80"/>
        <v>2.6118882589423506E-2</v>
      </c>
      <c r="E198" s="14">
        <f t="shared" ca="1" si="81"/>
        <v>2.4155922214242342E-2</v>
      </c>
      <c r="F198" s="14">
        <f t="shared" ca="1" si="82"/>
        <v>2.7415022951710291E-2</v>
      </c>
      <c r="G198" s="14">
        <f t="shared" ca="1" si="83"/>
        <v>2.7166491139828546E-2</v>
      </c>
      <c r="H198" s="14">
        <f t="shared" ca="1" si="84"/>
        <v>2.4826455346363248E-2</v>
      </c>
      <c r="I198" s="3">
        <f ca="1"/>
        <v>0.92074317831717178</v>
      </c>
      <c r="J198" s="3">
        <f ca="1"/>
        <v>0.92770176002837856</v>
      </c>
      <c r="K198" s="3">
        <f ca="1"/>
        <v>0.91731478961868795</v>
      </c>
      <c r="L198" s="3">
        <f ca="1"/>
        <v>0.92396894975055754</v>
      </c>
      <c r="M198" s="3">
        <f ca="1"/>
        <v>0.91919398034272792</v>
      </c>
      <c r="N198" s="3">
        <f ca="1"/>
        <v>0.91797521136950377</v>
      </c>
      <c r="O198" s="3">
        <f ca="1"/>
        <v>0.92076433294027882</v>
      </c>
      <c r="P198" s="17">
        <f t="shared" ca="1" si="85"/>
        <v>1.2747402157735135E-3</v>
      </c>
      <c r="Q198" s="17">
        <f t="shared" ca="1" si="86"/>
        <v>6.8822015940765008E-4</v>
      </c>
      <c r="R198" s="17">
        <f t="shared" ca="1" si="87"/>
        <v>1.4524917664472115E-3</v>
      </c>
      <c r="S198" s="17">
        <f t="shared" ca="1" si="89"/>
        <v>-6.1819223884339303E-4</v>
      </c>
      <c r="T198" s="19">
        <f t="shared" ca="1" si="88"/>
        <v>45020</v>
      </c>
      <c r="U198" s="18">
        <f t="shared" ca="1" si="90"/>
        <v>2.1993100940569506E-2</v>
      </c>
      <c r="V198" s="18">
        <f t="shared" ca="1" si="73"/>
        <v>1.9991270272586969E-2</v>
      </c>
      <c r="W198" s="18">
        <f t="shared" ca="1" si="74"/>
        <v>2.2988063681915406E-2</v>
      </c>
      <c r="X198" s="18">
        <f t="shared" ca="1" si="75"/>
        <v>2.1063152907834452E-2</v>
      </c>
      <c r="Y198" s="18">
        <f t="shared" ca="1" si="76"/>
        <v>2.2453257556534368E-2</v>
      </c>
      <c r="Z198" s="18">
        <f t="shared" ca="1" si="91"/>
        <v>2.2803264486511127E-2</v>
      </c>
      <c r="AA198" s="18">
        <f t="shared" ca="1" si="92"/>
        <v>2.1986919018181072E-2</v>
      </c>
      <c r="AB198" s="19">
        <f t="shared" ca="1" si="77"/>
        <v>46392</v>
      </c>
      <c r="AC198" s="3">
        <f ca="1">_xll.HLV5r3.Financial.Cache.GetValue(IRCurve1, AB198)</f>
        <v>0.83336238999503842</v>
      </c>
      <c r="AD198" s="17">
        <f t="shared" ca="1" si="93"/>
        <v>3.0194956305894922E-2</v>
      </c>
      <c r="AE198" s="17">
        <f t="shared" ca="1" si="94"/>
        <v>2.4263926131994424E-2</v>
      </c>
    </row>
    <row r="199" spans="1:31">
      <c r="A199" s="15">
        <f t="shared" ca="1" si="95"/>
        <v>45027</v>
      </c>
      <c r="B199" s="14">
        <f t="shared" ca="1" si="78"/>
        <v>2.4878152571615186E-2</v>
      </c>
      <c r="C199" s="14">
        <f t="shared" ca="1" si="79"/>
        <v>2.3380339150640417E-2</v>
      </c>
      <c r="D199" s="14">
        <f t="shared" ca="1" si="80"/>
        <v>2.6155950005994195E-2</v>
      </c>
      <c r="E199" s="14">
        <f t="shared" ca="1" si="81"/>
        <v>2.4191695042695298E-2</v>
      </c>
      <c r="F199" s="14">
        <f t="shared" ca="1" si="82"/>
        <v>2.7468422396912703E-2</v>
      </c>
      <c r="G199" s="14">
        <f t="shared" ca="1" si="83"/>
        <v>2.7214633204898919E-2</v>
      </c>
      <c r="H199" s="14">
        <f t="shared" ca="1" si="84"/>
        <v>2.4860357226344658E-2</v>
      </c>
      <c r="I199" s="3">
        <f ca="1"/>
        <v>0.92026671531274562</v>
      </c>
      <c r="J199" s="3">
        <f ca="1"/>
        <v>0.92725315303043221</v>
      </c>
      <c r="K199" s="3">
        <f ca="1"/>
        <v>0.91681387954163052</v>
      </c>
      <c r="L199" s="3">
        <f ca="1"/>
        <v>0.92350568548891454</v>
      </c>
      <c r="M199" s="3">
        <f ca="1"/>
        <v>0.91866821277927047</v>
      </c>
      <c r="N199" s="3">
        <f ca="1"/>
        <v>0.91745421016956186</v>
      </c>
      <c r="O199" s="3">
        <f ca="1"/>
        <v>0.92028820913911569</v>
      </c>
      <c r="P199" s="17">
        <f t="shared" ca="1" si="85"/>
        <v>1.2777974343790091E-3</v>
      </c>
      <c r="Q199" s="17">
        <f t="shared" ca="1" si="86"/>
        <v>6.8645752891988848E-4</v>
      </c>
      <c r="R199" s="17">
        <f t="shared" ca="1" si="87"/>
        <v>1.4978134209747695E-3</v>
      </c>
      <c r="S199" s="17">
        <f t="shared" ca="1" si="89"/>
        <v>-6.2516018111309635E-4</v>
      </c>
      <c r="T199" s="19">
        <f t="shared" ca="1" si="88"/>
        <v>45027</v>
      </c>
      <c r="U199" s="18">
        <f t="shared" ca="1" si="90"/>
        <v>2.2018593578151391E-2</v>
      </c>
      <c r="V199" s="18">
        <f t="shared" ca="1" si="73"/>
        <v>2.0017681644788874E-2</v>
      </c>
      <c r="W199" s="18">
        <f t="shared" ca="1" si="74"/>
        <v>2.3016088559679463E-2</v>
      </c>
      <c r="X199" s="18">
        <f t="shared" ca="1" si="75"/>
        <v>2.1089107106575206E-2</v>
      </c>
      <c r="Y199" s="18">
        <f t="shared" ca="1" si="76"/>
        <v>2.2490912015655066E-2</v>
      </c>
      <c r="Z199" s="18">
        <f t="shared" ca="1" si="91"/>
        <v>2.2837953285189012E-2</v>
      </c>
      <c r="AA199" s="18">
        <f t="shared" ca="1" si="92"/>
        <v>2.201234197634026E-2</v>
      </c>
      <c r="AB199" s="19">
        <f t="shared" ca="1" si="77"/>
        <v>46406</v>
      </c>
      <c r="AC199" s="3">
        <f ca="1">_xll.HLV5r3.Financial.Cache.GetValue(IRCurve1, AB199)</f>
        <v>0.83239833728290968</v>
      </c>
      <c r="AD199" s="17">
        <f t="shared" ca="1" si="93"/>
        <v>3.0194956305894922E-2</v>
      </c>
      <c r="AE199" s="17">
        <f t="shared" ca="1" si="94"/>
        <v>2.4294049115935985E-2</v>
      </c>
    </row>
    <row r="200" spans="1:31">
      <c r="A200" s="15">
        <f t="shared" ca="1" si="95"/>
        <v>45034</v>
      </c>
      <c r="B200" s="14">
        <f t="shared" ca="1" si="78"/>
        <v>2.4912096080173529E-2</v>
      </c>
      <c r="C200" s="14">
        <f t="shared" ca="1" si="79"/>
        <v>2.3369033163943641E-2</v>
      </c>
      <c r="D200" s="14">
        <f t="shared" ca="1" si="80"/>
        <v>2.6192940511259546E-2</v>
      </c>
      <c r="E200" s="14">
        <f t="shared" ca="1" si="81"/>
        <v>2.4227401325859051E-2</v>
      </c>
      <c r="F200" s="14">
        <f t="shared" ca="1" si="82"/>
        <v>2.7521710998474495E-2</v>
      </c>
      <c r="G200" s="14">
        <f t="shared" ca="1" si="83"/>
        <v>2.7262674718766373E-2</v>
      </c>
      <c r="H200" s="14">
        <f t="shared" ca="1" si="84"/>
        <v>2.489419265641097E-2</v>
      </c>
      <c r="I200" s="3">
        <f ca="1"/>
        <v>0.91978960005794752</v>
      </c>
      <c r="J200" s="3">
        <f ca="1"/>
        <v>0.92680476296452952</v>
      </c>
      <c r="K200" s="3">
        <f ca="1"/>
        <v>0.91631225858261145</v>
      </c>
      <c r="L200" s="3">
        <f ca="1"/>
        <v>0.92304173517302723</v>
      </c>
      <c r="M200" s="3">
        <f ca="1"/>
        <v>0.91814142111686392</v>
      </c>
      <c r="N200" s="3">
        <f ca="1"/>
        <v>0.91693228569713914</v>
      </c>
      <c r="O200" s="3">
        <f ca="1"/>
        <v>0.91981143516491182</v>
      </c>
      <c r="P200" s="17">
        <f t="shared" ca="1" si="85"/>
        <v>1.2808444310860173E-3</v>
      </c>
      <c r="Q200" s="17">
        <f t="shared" ca="1" si="86"/>
        <v>6.8469475431447852E-4</v>
      </c>
      <c r="R200" s="17">
        <f t="shared" ca="1" si="87"/>
        <v>1.5430629162298884E-3</v>
      </c>
      <c r="S200" s="17">
        <f t="shared" ca="1" si="89"/>
        <v>-6.321280345160385E-4</v>
      </c>
      <c r="T200" s="19">
        <f t="shared" ca="1" si="88"/>
        <v>45034</v>
      </c>
      <c r="U200" s="18">
        <f t="shared" ca="1" si="90"/>
        <v>2.2044086053264803E-2</v>
      </c>
      <c r="V200" s="18">
        <f t="shared" ca="1" si="73"/>
        <v>2.0043827576064127E-2</v>
      </c>
      <c r="W200" s="18">
        <f t="shared" ca="1" si="74"/>
        <v>2.3044113274975062E-2</v>
      </c>
      <c r="X200" s="18">
        <f t="shared" ca="1" si="75"/>
        <v>2.1115061142847596E-2</v>
      </c>
      <c r="Y200" s="18">
        <f t="shared" ca="1" si="76"/>
        <v>2.2528566120314505E-2</v>
      </c>
      <c r="Z200" s="18">
        <f t="shared" ca="1" si="91"/>
        <v>2.287264178304043E-2</v>
      </c>
      <c r="AA200" s="18">
        <f t="shared" ca="1" si="92"/>
        <v>2.2037764772919643E-2</v>
      </c>
      <c r="AB200" s="19">
        <f t="shared" ref="AB200:AB231" ca="1" si="96">AB199+30</f>
        <v>46436</v>
      </c>
      <c r="AC200" s="3">
        <f ca="1">_xll.HLV5r3.Financial.Cache.GetValue(IRCurve1, AB200)</f>
        <v>0.83033626378190206</v>
      </c>
      <c r="AD200" s="17">
        <f t="shared" ca="1" si="93"/>
        <v>3.0214940649052318E-2</v>
      </c>
      <c r="AE200" s="17">
        <f t="shared" ca="1" si="94"/>
        <v>2.43575796559562E-2</v>
      </c>
    </row>
    <row r="201" spans="1:31">
      <c r="A201" s="15">
        <f t="shared" ca="1" si="95"/>
        <v>45041</v>
      </c>
      <c r="B201" s="14">
        <f t="shared" ca="1" si="78"/>
        <v>2.4945972835790524E-2</v>
      </c>
      <c r="C201" s="14">
        <f t="shared" ca="1" si="79"/>
        <v>2.3357732644461095E-2</v>
      </c>
      <c r="D201" s="14">
        <f t="shared" ca="1" si="80"/>
        <v>2.622985402952812E-2</v>
      </c>
      <c r="E201" s="14">
        <f t="shared" ca="1" si="81"/>
        <v>2.4263040991909235E-2</v>
      </c>
      <c r="F201" s="14">
        <f t="shared" ca="1" si="82"/>
        <v>2.7574888591298606E-2</v>
      </c>
      <c r="G201" s="14">
        <f t="shared" ca="1" si="83"/>
        <v>2.731061554923285E-2</v>
      </c>
      <c r="H201" s="14">
        <f t="shared" ca="1" si="84"/>
        <v>2.4927961572350381E-2</v>
      </c>
      <c r="I201" s="3">
        <f ca="1"/>
        <v>0.91931183383175241</v>
      </c>
      <c r="J201" s="3">
        <f ca="1"/>
        <v>0.92635658972576895</v>
      </c>
      <c r="K201" s="3">
        <f ca="1"/>
        <v>0.91580992821664209</v>
      </c>
      <c r="L201" s="3">
        <f ca="1"/>
        <v>0.92257710007910665</v>
      </c>
      <c r="M201" s="3">
        <f ca="1"/>
        <v>0.91761360748127674</v>
      </c>
      <c r="N201" s="3">
        <f ca="1"/>
        <v>0.91640943988061485</v>
      </c>
      <c r="O201" s="3">
        <f ca="1"/>
        <v>0.91933401229204914</v>
      </c>
      <c r="P201" s="17">
        <f t="shared" ca="1" si="85"/>
        <v>1.283881193737596E-3</v>
      </c>
      <c r="Q201" s="17">
        <f t="shared" ca="1" si="86"/>
        <v>6.8293184388128897E-4</v>
      </c>
      <c r="R201" s="17">
        <f t="shared" ca="1" si="87"/>
        <v>1.5882401913294292E-3</v>
      </c>
      <c r="S201" s="17">
        <f t="shared" ca="1" si="89"/>
        <v>-6.390957994033275E-4</v>
      </c>
      <c r="T201" s="19">
        <f t="shared" ca="1" si="88"/>
        <v>45041</v>
      </c>
      <c r="U201" s="18">
        <f t="shared" ca="1" si="90"/>
        <v>2.2069578365913552E-2</v>
      </c>
      <c r="V201" s="18">
        <f t="shared" ca="1" si="73"/>
        <v>2.0069712048026617E-2</v>
      </c>
      <c r="W201" s="18">
        <f t="shared" ca="1" si="74"/>
        <v>2.3072137827805993E-2</v>
      </c>
      <c r="X201" s="18">
        <f t="shared" ca="1" si="75"/>
        <v>2.1141015016655218E-2</v>
      </c>
      <c r="Y201" s="18">
        <f t="shared" ca="1" si="76"/>
        <v>2.2566219870520265E-2</v>
      </c>
      <c r="Z201" s="18">
        <f t="shared" ca="1" si="91"/>
        <v>2.290732998007234E-2</v>
      </c>
      <c r="AA201" s="18">
        <f t="shared" ca="1" si="92"/>
        <v>2.2063187407919519E-2</v>
      </c>
      <c r="AB201" s="19">
        <f t="shared" ca="1" si="96"/>
        <v>46466</v>
      </c>
      <c r="AC201" s="3">
        <f ca="1">_xll.HLV5r3.Financial.Cache.GetValue(IRCurve1, AB201)</f>
        <v>0.82827929858894012</v>
      </c>
      <c r="AD201" s="17">
        <f t="shared" ca="1" si="93"/>
        <v>3.0214940649052318E-2</v>
      </c>
      <c r="AE201" s="17">
        <f t="shared" ca="1" si="94"/>
        <v>2.4419757523016443E-2</v>
      </c>
    </row>
    <row r="202" spans="1:31">
      <c r="A202" s="15">
        <f t="shared" ca="1" si="95"/>
        <v>45048</v>
      </c>
      <c r="B202" s="14">
        <f t="shared" ca="1" si="78"/>
        <v>2.4979782773953331E-2</v>
      </c>
      <c r="C202" s="14">
        <f t="shared" ca="1" si="79"/>
        <v>2.3346437589552967E-2</v>
      </c>
      <c r="D202" s="14">
        <f t="shared" ca="1" si="80"/>
        <v>2.6266690484211187E-2</v>
      </c>
      <c r="E202" s="14">
        <f t="shared" ca="1" si="81"/>
        <v>2.4298613968182066E-2</v>
      </c>
      <c r="F202" s="14">
        <f t="shared" ca="1" si="82"/>
        <v>2.7627955010380609E-2</v>
      </c>
      <c r="G202" s="14">
        <f t="shared" ca="1" si="83"/>
        <v>2.7358455563440333E-2</v>
      </c>
      <c r="H202" s="14">
        <f t="shared" ca="1" si="84"/>
        <v>2.4961663911369385E-2</v>
      </c>
      <c r="I202" s="3">
        <f ca="1"/>
        <v>0.91883341791435369</v>
      </c>
      <c r="J202" s="3">
        <f ca="1"/>
        <v>0.92590863320929984</v>
      </c>
      <c r="K202" s="3">
        <f ca="1"/>
        <v>0.91530688992018538</v>
      </c>
      <c r="L202" s="3">
        <f ca="1"/>
        <v>0.92211178148474127</v>
      </c>
      <c r="M202" s="3">
        <f ca="1"/>
        <v>0.91708477400144361</v>
      </c>
      <c r="N202" s="3">
        <f ca="1"/>
        <v>0.91588567465090354</v>
      </c>
      <c r="O202" s="3">
        <f ca="1"/>
        <v>0.91885594179614105</v>
      </c>
      <c r="P202" s="17">
        <f t="shared" ca="1" si="85"/>
        <v>1.2869077102578563E-3</v>
      </c>
      <c r="Q202" s="17">
        <f t="shared" ca="1" si="86"/>
        <v>6.8116880577126504E-4</v>
      </c>
      <c r="R202" s="17">
        <f t="shared" ca="1" si="87"/>
        <v>1.6333451844003644E-3</v>
      </c>
      <c r="S202" s="17">
        <f t="shared" ca="1" si="89"/>
        <v>-6.4606347542246756E-4</v>
      </c>
      <c r="T202" s="19">
        <f t="shared" ca="1" si="88"/>
        <v>45048</v>
      </c>
      <c r="U202" s="18">
        <f t="shared" ca="1" si="90"/>
        <v>2.209507051609795E-2</v>
      </c>
      <c r="V202" s="18">
        <f t="shared" ca="1" si="73"/>
        <v>2.0095338963054179E-2</v>
      </c>
      <c r="W202" s="18">
        <f t="shared" ca="1" si="74"/>
        <v>2.3100162218172546E-2</v>
      </c>
      <c r="X202" s="18">
        <f t="shared" ca="1" si="75"/>
        <v>2.1166968727998555E-2</v>
      </c>
      <c r="Y202" s="18">
        <f t="shared" ca="1" si="76"/>
        <v>2.2603873266277295E-2</v>
      </c>
      <c r="Z202" s="18">
        <f t="shared" ca="1" si="91"/>
        <v>2.2942017876288245E-2</v>
      </c>
      <c r="AA202" s="18">
        <f t="shared" ca="1" si="92"/>
        <v>2.2088609881343726E-2</v>
      </c>
      <c r="AB202" s="19">
        <f t="shared" ca="1" si="96"/>
        <v>46496</v>
      </c>
      <c r="AC202" s="3">
        <f ca="1">_xll.HLV5r3.Financial.Cache.GetValue(IRCurve1, AB202)</f>
        <v>0.8262274290493774</v>
      </c>
      <c r="AD202" s="17">
        <f t="shared" ca="1" si="93"/>
        <v>3.0214940649052318E-2</v>
      </c>
      <c r="AE202" s="17">
        <f t="shared" ca="1" si="94"/>
        <v>2.4480625463102101E-2</v>
      </c>
    </row>
    <row r="203" spans="1:31">
      <c r="A203" s="15">
        <f t="shared" ca="1" si="95"/>
        <v>45055</v>
      </c>
      <c r="B203" s="14">
        <f t="shared" ca="1" si="78"/>
        <v>2.5013525831735293E-2</v>
      </c>
      <c r="C203" s="14">
        <f t="shared" ca="1" si="79"/>
        <v>2.3335147996567898E-2</v>
      </c>
      <c r="D203" s="14">
        <f t="shared" ca="1" si="80"/>
        <v>2.6303449800387235E-2</v>
      </c>
      <c r="E203" s="14">
        <f t="shared" ca="1" si="81"/>
        <v>2.4334120183489967E-2</v>
      </c>
      <c r="F203" s="14">
        <f t="shared" ca="1" si="82"/>
        <v>2.768091009240644E-2</v>
      </c>
      <c r="G203" s="14">
        <f t="shared" ca="1" si="83"/>
        <v>2.7406194630418032E-2</v>
      </c>
      <c r="H203" s="14">
        <f t="shared" ca="1" si="84"/>
        <v>2.4995299609672984E-2</v>
      </c>
      <c r="I203" s="3">
        <f ca="1"/>
        <v>0.91835435358718198</v>
      </c>
      <c r="J203" s="3">
        <f ca="1"/>
        <v>0.92546089331032211</v>
      </c>
      <c r="K203" s="3">
        <f ca="1"/>
        <v>0.91480314517117312</v>
      </c>
      <c r="L203" s="3">
        <f ca="1"/>
        <v>0.92164578066891312</v>
      </c>
      <c r="M203" s="3">
        <f ca="1"/>
        <v>0.91655492280946371</v>
      </c>
      <c r="N203" s="3">
        <f ca="1"/>
        <v>0.91536099194146769</v>
      </c>
      <c r="O203" s="3">
        <f ca="1"/>
        <v>0.9183772249540052</v>
      </c>
      <c r="P203" s="17">
        <f t="shared" ca="1" si="85"/>
        <v>1.2899239686519418E-3</v>
      </c>
      <c r="Q203" s="17">
        <f t="shared" ca="1" si="86"/>
        <v>6.7940564824532645E-4</v>
      </c>
      <c r="R203" s="17">
        <f t="shared" ca="1" si="87"/>
        <v>1.6783778351673953E-3</v>
      </c>
      <c r="S203" s="17">
        <f t="shared" ca="1" si="89"/>
        <v>-6.5303106292734225E-4</v>
      </c>
      <c r="T203" s="19">
        <f t="shared" ca="1" si="88"/>
        <v>45055</v>
      </c>
      <c r="U203" s="18">
        <f t="shared" ca="1" si="90"/>
        <v>2.2120562503821824E-2</v>
      </c>
      <c r="V203" s="18">
        <f t="shared" ca="1" si="73"/>
        <v>2.0120712146249768E-2</v>
      </c>
      <c r="W203" s="18">
        <f t="shared" ca="1" si="74"/>
        <v>2.3128186446078572E-2</v>
      </c>
      <c r="X203" s="18">
        <f t="shared" ca="1" si="75"/>
        <v>2.119292227688133E-2</v>
      </c>
      <c r="Y203" s="18">
        <f t="shared" ca="1" si="76"/>
        <v>2.2641526307593082E-2</v>
      </c>
      <c r="Z203" s="18">
        <f t="shared" ca="1" si="91"/>
        <v>2.2976705471695124E-2</v>
      </c>
      <c r="AA203" s="18">
        <f t="shared" ca="1" si="92"/>
        <v>2.2114032193192551E-2</v>
      </c>
      <c r="AB203" s="19">
        <f t="shared" ca="1" si="96"/>
        <v>46526</v>
      </c>
      <c r="AC203" s="3">
        <f ca="1">_xll.HLV5r3.Financial.Cache.GetValue(IRCurve1, AB203)</f>
        <v>0.82418064253991641</v>
      </c>
      <c r="AD203" s="17">
        <f t="shared" ca="1" si="93"/>
        <v>3.0214940649052318E-2</v>
      </c>
      <c r="AE203" s="17">
        <f t="shared" ca="1" si="94"/>
        <v>2.454022443987813E-2</v>
      </c>
    </row>
    <row r="204" spans="1:31">
      <c r="A204" s="15">
        <f t="shared" ca="1" si="95"/>
        <v>45062</v>
      </c>
      <c r="B204" s="14">
        <f t="shared" ca="1" si="78"/>
        <v>2.5047201945208278E-2</v>
      </c>
      <c r="C204" s="14">
        <f t="shared" ca="1" si="79"/>
        <v>2.3323863862877672E-2</v>
      </c>
      <c r="D204" s="14">
        <f t="shared" ca="1" si="80"/>
        <v>2.6340131902220114E-2</v>
      </c>
      <c r="E204" s="14">
        <f t="shared" ca="1" si="81"/>
        <v>2.4369559565724903E-2</v>
      </c>
      <c r="F204" s="14">
        <f t="shared" ca="1" si="82"/>
        <v>2.773375367419522E-2</v>
      </c>
      <c r="G204" s="14">
        <f t="shared" ca="1" si="83"/>
        <v>2.7453832618517846E-2</v>
      </c>
      <c r="H204" s="14">
        <f t="shared" ca="1" si="84"/>
        <v>2.5028868604884479E-2</v>
      </c>
      <c r="I204" s="3">
        <f ca="1"/>
        <v>0.91787464213287473</v>
      </c>
      <c r="J204" s="3">
        <f ca="1"/>
        <v>0.92501336992408656</v>
      </c>
      <c r="K204" s="3">
        <f ca="1"/>
        <v>0.91429869544897391</v>
      </c>
      <c r="L204" s="3">
        <f ca="1"/>
        <v>0.92117909891196947</v>
      </c>
      <c r="M204" s="3">
        <f ca="1"/>
        <v>0.91602405604056825</v>
      </c>
      <c r="N204" s="3">
        <f ca="1"/>
        <v>0.9148353936882816</v>
      </c>
      <c r="O204" s="3">
        <f ca="1"/>
        <v>0.9178978630436827</v>
      </c>
      <c r="P204" s="17">
        <f t="shared" ca="1" si="85"/>
        <v>1.2929299570118361E-3</v>
      </c>
      <c r="Q204" s="17">
        <f t="shared" ca="1" si="86"/>
        <v>6.7764237948337441E-4</v>
      </c>
      <c r="R204" s="17">
        <f t="shared" ca="1" si="87"/>
        <v>1.7233380823306055E-3</v>
      </c>
      <c r="S204" s="17">
        <f t="shared" ca="1" si="89"/>
        <v>-6.5999856166086557E-4</v>
      </c>
      <c r="T204" s="19">
        <f t="shared" ca="1" si="88"/>
        <v>45062</v>
      </c>
      <c r="U204" s="18">
        <f t="shared" ca="1" si="90"/>
        <v>2.21460543290855E-2</v>
      </c>
      <c r="V204" s="18">
        <f t="shared" ca="1" si="73"/>
        <v>2.0145835347344935E-2</v>
      </c>
      <c r="W204" s="18">
        <f t="shared" ca="1" si="74"/>
        <v>2.3156210511524427E-2</v>
      </c>
      <c r="X204" s="18">
        <f t="shared" ca="1" si="75"/>
        <v>2.1218875663303893E-2</v>
      </c>
      <c r="Y204" s="18">
        <f t="shared" ca="1" si="76"/>
        <v>2.2679178994474317E-2</v>
      </c>
      <c r="Z204" s="18">
        <f t="shared" ca="1" si="91"/>
        <v>2.3011392766296389E-2</v>
      </c>
      <c r="AA204" s="18">
        <f t="shared" ca="1" si="92"/>
        <v>2.2139454343468892E-2</v>
      </c>
      <c r="AB204" s="19">
        <f t="shared" ca="1" si="96"/>
        <v>46556</v>
      </c>
      <c r="AC204" s="3">
        <f ca="1">_xll.HLV5r3.Financial.Cache.GetValue(IRCurve1, AB204)</f>
        <v>0.82213892646853104</v>
      </c>
      <c r="AD204" s="17">
        <f t="shared" ca="1" si="93"/>
        <v>3.0214940649052318E-2</v>
      </c>
      <c r="AE204" s="17">
        <f t="shared" ca="1" si="94"/>
        <v>2.4598593726624374E-2</v>
      </c>
    </row>
    <row r="205" spans="1:31">
      <c r="A205" s="15">
        <f t="shared" ca="1" si="95"/>
        <v>45069</v>
      </c>
      <c r="B205" s="14">
        <f t="shared" ca="1" si="78"/>
        <v>2.508081105187402E-2</v>
      </c>
      <c r="C205" s="14">
        <f t="shared" ca="1" si="79"/>
        <v>2.331258518582513E-2</v>
      </c>
      <c r="D205" s="14">
        <f t="shared" ca="1" si="80"/>
        <v>2.6376736715355641E-2</v>
      </c>
      <c r="E205" s="14">
        <f t="shared" ca="1" si="81"/>
        <v>2.440493204419715E-2</v>
      </c>
      <c r="F205" s="14">
        <f t="shared" ca="1" si="82"/>
        <v>2.7786485593457547E-2</v>
      </c>
      <c r="G205" s="14">
        <f t="shared" ca="1" si="83"/>
        <v>2.7501369397863108E-2</v>
      </c>
      <c r="H205" s="14">
        <f t="shared" ca="1" si="84"/>
        <v>2.5062370834470889E-2</v>
      </c>
      <c r="I205" s="3">
        <f ca="1"/>
        <v>0.91739428483529539</v>
      </c>
      <c r="J205" s="3">
        <f ca="1"/>
        <v>0.92456606294589438</v>
      </c>
      <c r="K205" s="3">
        <f ca="1"/>
        <v>0.91379354223441078</v>
      </c>
      <c r="L205" s="3">
        <f ca="1"/>
        <v>0.9207117374956405</v>
      </c>
      <c r="M205" s="3">
        <f ca="1"/>
        <v>0.91549217583311793</v>
      </c>
      <c r="N205" s="3">
        <f ca="1"/>
        <v>0.91430888182984427</v>
      </c>
      <c r="O205" s="3">
        <f ca="1"/>
        <v>0.91741785734441095</v>
      </c>
      <c r="P205" s="17">
        <f t="shared" ca="1" si="85"/>
        <v>1.2959256634816202E-3</v>
      </c>
      <c r="Q205" s="17">
        <f t="shared" ca="1" si="86"/>
        <v>6.7587900767687031E-4</v>
      </c>
      <c r="R205" s="17">
        <f t="shared" ca="1" si="87"/>
        <v>1.7682258660488906E-3</v>
      </c>
      <c r="S205" s="17">
        <f t="shared" ca="1" si="89"/>
        <v>-6.6696597161956805E-4</v>
      </c>
      <c r="T205" s="19">
        <f t="shared" ca="1" si="88"/>
        <v>45069</v>
      </c>
      <c r="U205" s="18">
        <f t="shared" ca="1" si="90"/>
        <v>2.217154599189192E-2</v>
      </c>
      <c r="V205" s="18">
        <f t="shared" ca="1" si="73"/>
        <v>2.0170712242546986E-2</v>
      </c>
      <c r="W205" s="18">
        <f t="shared" ca="1" si="74"/>
        <v>2.3184234414513023E-2</v>
      </c>
      <c r="X205" s="18">
        <f t="shared" ca="1" si="75"/>
        <v>2.1244828887269241E-2</v>
      </c>
      <c r="Y205" s="18">
        <f t="shared" ca="1" si="76"/>
        <v>2.2716831326927686E-2</v>
      </c>
      <c r="Z205" s="18">
        <f t="shared" ca="1" si="91"/>
        <v>2.3046079760098169E-2</v>
      </c>
      <c r="AA205" s="18">
        <f t="shared" ca="1" si="92"/>
        <v>2.2164876332175724E-2</v>
      </c>
      <c r="AB205" s="19">
        <f t="shared" ca="1" si="96"/>
        <v>46586</v>
      </c>
      <c r="AC205" s="3">
        <f ca="1">_xll.HLV5r3.Financial.Cache.GetValue(IRCurve1, AB205)</f>
        <v>0.82010226827438881</v>
      </c>
      <c r="AD205" s="17">
        <f t="shared" ca="1" si="93"/>
        <v>3.0214940649052318E-2</v>
      </c>
      <c r="AE205" s="17">
        <f t="shared" ca="1" si="94"/>
        <v>2.4655770992538503E-2</v>
      </c>
    </row>
    <row r="206" spans="1:31">
      <c r="A206" s="15">
        <f t="shared" ca="1" si="95"/>
        <v>45076</v>
      </c>
      <c r="B206" s="14">
        <f t="shared" ca="1" si="78"/>
        <v>2.5114353089049003E-2</v>
      </c>
      <c r="C206" s="14">
        <f t="shared" ca="1" si="79"/>
        <v>2.3301311962787841E-2</v>
      </c>
      <c r="D206" s="14">
        <f t="shared" ca="1" si="80"/>
        <v>2.6413264165352821E-2</v>
      </c>
      <c r="E206" s="14">
        <f t="shared" ca="1" si="81"/>
        <v>2.4440237548014374E-2</v>
      </c>
      <c r="F206" s="14">
        <f t="shared" ca="1" si="82"/>
        <v>2.7839105688639246E-2</v>
      </c>
      <c r="G206" s="14">
        <f t="shared" ca="1" si="83"/>
        <v>2.7548804838692931E-2</v>
      </c>
      <c r="H206" s="14">
        <f t="shared" ca="1" si="84"/>
        <v>2.5095806235656069E-2</v>
      </c>
      <c r="I206" s="3">
        <f ca="1"/>
        <v>0.91691328297950603</v>
      </c>
      <c r="J206" s="3">
        <f ca="1"/>
        <v>0.92411897227109774</v>
      </c>
      <c r="K206" s="3">
        <f ca="1"/>
        <v>0.91328768700973273</v>
      </c>
      <c r="L206" s="3">
        <f ca="1"/>
        <v>0.92024369770301206</v>
      </c>
      <c r="M206" s="3">
        <f ca="1"/>
        <v>0.91495928432858586</v>
      </c>
      <c r="N206" s="3">
        <f ca="1"/>
        <v>0.91378145830714552</v>
      </c>
      <c r="O206" s="3">
        <f ca="1"/>
        <v>0.91693720913662657</v>
      </c>
      <c r="P206" s="17">
        <f t="shared" ca="1" si="85"/>
        <v>1.2989110763038172E-3</v>
      </c>
      <c r="Q206" s="17">
        <f t="shared" ca="1" si="86"/>
        <v>6.7411554103462973E-4</v>
      </c>
      <c r="R206" s="17">
        <f t="shared" ca="1" si="87"/>
        <v>1.8130411262611626E-3</v>
      </c>
      <c r="S206" s="17">
        <f t="shared" ca="1" si="89"/>
        <v>-6.739332930726788E-4</v>
      </c>
      <c r="T206" s="19">
        <f t="shared" ca="1" si="88"/>
        <v>45076</v>
      </c>
      <c r="U206" s="18">
        <f t="shared" ca="1" si="90"/>
        <v>2.2197037492244033E-2</v>
      </c>
      <c r="V206" s="18">
        <f t="shared" ca="1" si="73"/>
        <v>2.0195346436332442E-2</v>
      </c>
      <c r="W206" s="18">
        <f t="shared" ca="1" si="74"/>
        <v>2.321225815504728E-2</v>
      </c>
      <c r="X206" s="18">
        <f t="shared" ca="1" si="75"/>
        <v>2.1270781948780251E-2</v>
      </c>
      <c r="Y206" s="18">
        <f t="shared" ca="1" si="76"/>
        <v>2.2754483304959851E-2</v>
      </c>
      <c r="Z206" s="18">
        <f t="shared" ca="1" si="91"/>
        <v>2.3080766453106551E-2</v>
      </c>
      <c r="AA206" s="18">
        <f t="shared" ca="1" si="92"/>
        <v>2.2190298159313306E-2</v>
      </c>
      <c r="AB206" s="19">
        <f t="shared" ca="1" si="96"/>
        <v>46616</v>
      </c>
      <c r="AC206" s="3">
        <f ca="1">_xll.HLV5r3.Financial.Cache.GetValue(IRCurve1, AB206)</f>
        <v>0.81807065542777391</v>
      </c>
      <c r="AD206" s="17">
        <f t="shared" ca="1" si="93"/>
        <v>3.0214940649052318E-2</v>
      </c>
      <c r="AE206" s="17">
        <f t="shared" ca="1" si="94"/>
        <v>2.4711792383804769E-2</v>
      </c>
    </row>
    <row r="207" spans="1:31">
      <c r="A207" s="15">
        <f t="shared" ca="1" si="95"/>
        <v>45083</v>
      </c>
      <c r="B207" s="14">
        <f t="shared" ca="1" si="78"/>
        <v>2.5147827993852893E-2</v>
      </c>
      <c r="C207" s="14">
        <f t="shared" ca="1" si="79"/>
        <v>2.3290044191120227E-2</v>
      </c>
      <c r="D207" s="14">
        <f t="shared" ca="1" si="80"/>
        <v>2.6449714177666429E-2</v>
      </c>
      <c r="E207" s="14">
        <f t="shared" ca="1" si="81"/>
        <v>2.4475476006133708E-2</v>
      </c>
      <c r="F207" s="14">
        <f t="shared" ca="1" si="82"/>
        <v>2.7891613798944496E-2</v>
      </c>
      <c r="G207" s="14">
        <f t="shared" ca="1" si="83"/>
        <v>2.7596138811373794E-2</v>
      </c>
      <c r="H207" s="14">
        <f t="shared" ca="1" si="84"/>
        <v>2.5129174747145884E-2</v>
      </c>
      <c r="I207" s="3">
        <f ca="1"/>
        <v>0.91643163785177084</v>
      </c>
      <c r="J207" s="3">
        <f ca="1"/>
        <v>0.92367209779509907</v>
      </c>
      <c r="K207" s="3">
        <f ca="1"/>
        <v>0.91278113125861637</v>
      </c>
      <c r="L207" s="3">
        <f ca="1"/>
        <v>0.9197749808185296</v>
      </c>
      <c r="M207" s="3">
        <f ca="1"/>
        <v>0.91442538367154347</v>
      </c>
      <c r="N207" s="3">
        <f ca="1"/>
        <v>0.91325312506366374</v>
      </c>
      <c r="O207" s="3">
        <f ca="1"/>
        <v>0.91645591970197016</v>
      </c>
      <c r="P207" s="17">
        <f t="shared" ca="1" si="85"/>
        <v>1.3018861838135359E-3</v>
      </c>
      <c r="Q207" s="17">
        <f t="shared" ca="1" si="86"/>
        <v>6.7235198771918581E-4</v>
      </c>
      <c r="R207" s="17">
        <f t="shared" ca="1" si="87"/>
        <v>1.8577838027326668E-3</v>
      </c>
      <c r="S207" s="17">
        <f t="shared" ca="1" si="89"/>
        <v>-6.8090052566908976E-4</v>
      </c>
      <c r="T207" s="19">
        <f t="shared" ca="1" si="88"/>
        <v>45083</v>
      </c>
      <c r="U207" s="18">
        <f t="shared" ca="1" si="90"/>
        <v>2.2222528830142169E-2</v>
      </c>
      <c r="V207" s="18">
        <f t="shared" ca="1" si="73"/>
        <v>2.0219741463187946E-2</v>
      </c>
      <c r="W207" s="18">
        <f t="shared" ca="1" si="74"/>
        <v>2.3240281733127602E-2</v>
      </c>
      <c r="X207" s="18">
        <f t="shared" ca="1" si="75"/>
        <v>2.1296734847837302E-2</v>
      </c>
      <c r="Y207" s="18">
        <f t="shared" ca="1" si="76"/>
        <v>2.2792134928577495E-2</v>
      </c>
      <c r="Z207" s="18">
        <f t="shared" ca="1" si="91"/>
        <v>2.3115452845324978E-2</v>
      </c>
      <c r="AA207" s="18">
        <f t="shared" ca="1" si="92"/>
        <v>2.2215719824885478E-2</v>
      </c>
      <c r="AB207" s="19">
        <f t="shared" ca="1" si="96"/>
        <v>46646</v>
      </c>
      <c r="AC207" s="3">
        <f ca="1">_xll.HLV5r3.Financial.Cache.GetValue(IRCurve1, AB207)</f>
        <v>0.8160440754300099</v>
      </c>
      <c r="AD207" s="17">
        <f t="shared" ca="1" si="93"/>
        <v>3.0214940649052318E-2</v>
      </c>
      <c r="AE207" s="17">
        <f t="shared" ca="1" si="94"/>
        <v>2.4766692599795536E-2</v>
      </c>
    </row>
    <row r="208" spans="1:31">
      <c r="A208" s="15">
        <f t="shared" ca="1" si="95"/>
        <v>45090</v>
      </c>
      <c r="B208" s="14">
        <f t="shared" ca="1" si="78"/>
        <v>2.518123570485261E-2</v>
      </c>
      <c r="C208" s="14">
        <f t="shared" ca="1" si="79"/>
        <v>2.327878186818249E-2</v>
      </c>
      <c r="D208" s="14">
        <f t="shared" ca="1" si="80"/>
        <v>2.6486086679233245E-2</v>
      </c>
      <c r="E208" s="14">
        <f t="shared" ca="1" si="81"/>
        <v>2.4510647348930617E-2</v>
      </c>
      <c r="F208" s="14">
        <f t="shared" ca="1" si="82"/>
        <v>2.7944009764486348E-2</v>
      </c>
      <c r="G208" s="14">
        <f t="shared" ca="1" si="83"/>
        <v>2.7643371188055189E-2</v>
      </c>
      <c r="H208" s="14">
        <f t="shared" ca="1" si="84"/>
        <v>2.5162476306604162E-2</v>
      </c>
      <c r="I208" s="3">
        <f ca="1"/>
        <v>0.91594935073955996</v>
      </c>
      <c r="J208" s="3">
        <f ca="1"/>
        <v>0.92322543941335156</v>
      </c>
      <c r="K208" s="3">
        <f ca="1"/>
        <v>0.91227387646616798</v>
      </c>
      <c r="L208" s="3">
        <f ca="1"/>
        <v>0.91930558812800101</v>
      </c>
      <c r="M208" s="3">
        <f ca="1"/>
        <v>0.9138904760096459</v>
      </c>
      <c r="N208" s="3">
        <f ca="1"/>
        <v>0.91272388404536342</v>
      </c>
      <c r="O208" s="3">
        <f ca="1"/>
        <v>0.91597399032325777</v>
      </c>
      <c r="P208" s="17">
        <f t="shared" ca="1" si="85"/>
        <v>1.304850974380635E-3</v>
      </c>
      <c r="Q208" s="17">
        <f t="shared" ca="1" si="86"/>
        <v>6.7058835592199301E-4</v>
      </c>
      <c r="R208" s="17">
        <f t="shared" ca="1" si="87"/>
        <v>1.9024538366701205E-3</v>
      </c>
      <c r="S208" s="17">
        <f t="shared" ca="1" si="89"/>
        <v>-6.8786766976060287E-4</v>
      </c>
      <c r="T208" s="19">
        <f t="shared" ca="1" si="88"/>
        <v>45090</v>
      </c>
      <c r="U208" s="18">
        <f t="shared" ca="1" si="90"/>
        <v>2.224802000559015E-2</v>
      </c>
      <c r="V208" s="18">
        <f t="shared" ca="1" si="73"/>
        <v>2.0243900789300853E-2</v>
      </c>
      <c r="W208" s="18">
        <f t="shared" ca="1" si="74"/>
        <v>2.3268305148757749E-2</v>
      </c>
      <c r="X208" s="18">
        <f t="shared" ca="1" si="75"/>
        <v>2.1322687584444174E-2</v>
      </c>
      <c r="Y208" s="18">
        <f t="shared" ca="1" si="76"/>
        <v>2.2829786197788176E-2</v>
      </c>
      <c r="Z208" s="18">
        <f t="shared" ca="1" si="91"/>
        <v>2.3150138936760465E-2</v>
      </c>
      <c r="AA208" s="18">
        <f t="shared" ca="1" si="92"/>
        <v>2.2241141328892544E-2</v>
      </c>
      <c r="AB208" s="19">
        <f t="shared" ca="1" si="96"/>
        <v>46676</v>
      </c>
      <c r="AC208" s="3">
        <f ca="1">_xll.HLV5r3.Financial.Cache.GetValue(IRCurve1, AB208)</f>
        <v>0.81402251581338303</v>
      </c>
      <c r="AD208" s="17">
        <f t="shared" ca="1" si="93"/>
        <v>3.0214940649052318E-2</v>
      </c>
      <c r="AE208" s="17">
        <f t="shared" ca="1" si="94"/>
        <v>2.482050496474288E-2</v>
      </c>
    </row>
    <row r="209" spans="1:31">
      <c r="A209" s="15">
        <f t="shared" ca="1" si="95"/>
        <v>45097</v>
      </c>
      <c r="B209" s="14">
        <f t="shared" ca="1" si="78"/>
        <v>2.5214576159578846E-2</v>
      </c>
      <c r="C209" s="14">
        <f t="shared" ca="1" si="79"/>
        <v>2.3267524991357993E-2</v>
      </c>
      <c r="D209" s="14">
        <f t="shared" ca="1" si="80"/>
        <v>2.6522381596086962E-2</v>
      </c>
      <c r="E209" s="14">
        <f t="shared" ca="1" si="81"/>
        <v>2.4545751505790636E-2</v>
      </c>
      <c r="F209" s="14">
        <f t="shared" ca="1" si="82"/>
        <v>2.7996293425453116E-2</v>
      </c>
      <c r="G209" s="14">
        <f t="shared" ca="1" si="83"/>
        <v>2.7690501840157186E-2</v>
      </c>
      <c r="H209" s="14">
        <f t="shared" ca="1" si="84"/>
        <v>2.5195710853309863E-2</v>
      </c>
      <c r="I209" s="3">
        <f ca="1"/>
        <v>0.9154664229315217</v>
      </c>
      <c r="J209" s="3">
        <f ca="1"/>
        <v>0.92277899702135902</v>
      </c>
      <c r="K209" s="3">
        <f ca="1"/>
        <v>0.91176592411889501</v>
      </c>
      <c r="L209" s="3">
        <f ca="1"/>
        <v>0.91883552091856946</v>
      </c>
      <c r="M209" s="3">
        <f ca="1"/>
        <v>0.91335456349361466</v>
      </c>
      <c r="N209" s="3">
        <f ca="1"/>
        <v>0.91219373720066099</v>
      </c>
      <c r="O209" s="3">
        <f ca="1"/>
        <v>0.91549142228450098</v>
      </c>
      <c r="P209" s="17">
        <f t="shared" ca="1" si="85"/>
        <v>1.3078054365081165E-3</v>
      </c>
      <c r="Q209" s="17">
        <f t="shared" ca="1" si="86"/>
        <v>6.6882465378820949E-4</v>
      </c>
      <c r="R209" s="17">
        <f t="shared" ca="1" si="87"/>
        <v>1.9470511682208522E-3</v>
      </c>
      <c r="S209" s="17">
        <f t="shared" ca="1" si="89"/>
        <v>-6.9483472499715093E-4</v>
      </c>
      <c r="T209" s="19">
        <f t="shared" ca="1" si="88"/>
        <v>45097</v>
      </c>
      <c r="U209" s="18">
        <f t="shared" ca="1" si="90"/>
        <v>2.2273511018588259E-2</v>
      </c>
      <c r="V209" s="18">
        <f t="shared" ca="1" si="73"/>
        <v>2.0267827814201177E-2</v>
      </c>
      <c r="W209" s="18">
        <f t="shared" ca="1" si="74"/>
        <v>2.3296328401938043E-2</v>
      </c>
      <c r="X209" s="18">
        <f t="shared" ca="1" si="75"/>
        <v>2.1348640158601176E-2</v>
      </c>
      <c r="Y209" s="18">
        <f t="shared" ca="1" si="76"/>
        <v>2.2867437112596787E-2</v>
      </c>
      <c r="Z209" s="18">
        <f t="shared" ca="1" si="91"/>
        <v>2.3184824727416425E-2</v>
      </c>
      <c r="AA209" s="18">
        <f t="shared" ca="1" si="92"/>
        <v>2.2266562671338287E-2</v>
      </c>
      <c r="AB209" s="19">
        <f t="shared" ca="1" si="96"/>
        <v>46706</v>
      </c>
      <c r="AC209" s="3">
        <f ca="1">_xll.HLV5r3.Financial.Cache.GetValue(IRCurve1, AB209)</f>
        <v>0.8120059641410653</v>
      </c>
      <c r="AD209" s="17">
        <f t="shared" ca="1" si="93"/>
        <v>3.0214940649052318E-2</v>
      </c>
      <c r="AE209" s="17">
        <f t="shared" ca="1" si="94"/>
        <v>2.4873261495191593E-2</v>
      </c>
    </row>
    <row r="210" spans="1:31">
      <c r="A210" s="15">
        <f t="shared" ca="1" si="95"/>
        <v>45104</v>
      </c>
      <c r="B210" s="14">
        <f t="shared" ca="1" si="78"/>
        <v>2.5247849297212147E-2</v>
      </c>
      <c r="C210" s="14">
        <f t="shared" ca="1" si="79"/>
        <v>2.3256273557989586E-2</v>
      </c>
      <c r="D210" s="14">
        <f t="shared" ca="1" si="80"/>
        <v>2.6558598855940092E-2</v>
      </c>
      <c r="E210" s="14">
        <f t="shared" ca="1" si="81"/>
        <v>2.4580788407731799E-2</v>
      </c>
      <c r="F210" s="14">
        <f t="shared" ca="1" si="82"/>
        <v>2.8048464623787184E-2</v>
      </c>
      <c r="G210" s="14">
        <f t="shared" ca="1" si="83"/>
        <v>2.7737530641085494E-2</v>
      </c>
      <c r="H210" s="14">
        <f t="shared" ca="1" si="84"/>
        <v>2.5228878325523105E-2</v>
      </c>
      <c r="I210" s="3">
        <f ca="1"/>
        <v>0.91498285571750237</v>
      </c>
      <c r="J210" s="3">
        <f ca="1"/>
        <v>0.92233277051467544</v>
      </c>
      <c r="K210" s="3">
        <f ca="1"/>
        <v>0.91125727570472348</v>
      </c>
      <c r="L210" s="3">
        <f ca="1"/>
        <v>0.91836478047873238</v>
      </c>
      <c r="M210" s="3">
        <f ca="1"/>
        <v>0.9128176482772361</v>
      </c>
      <c r="N210" s="3">
        <f ca="1"/>
        <v>0.9116626864804388</v>
      </c>
      <c r="O210" s="3">
        <f ca="1"/>
        <v>0.91500821687087586</v>
      </c>
      <c r="P210" s="17">
        <f t="shared" ca="1" si="85"/>
        <v>1.3107495587279458E-3</v>
      </c>
      <c r="Q210" s="17">
        <f t="shared" ca="1" si="86"/>
        <v>6.6706088948034759E-4</v>
      </c>
      <c r="R210" s="17">
        <f t="shared" ca="1" si="87"/>
        <v>1.9915757392225605E-3</v>
      </c>
      <c r="S210" s="17">
        <f t="shared" ca="1" si="89"/>
        <v>-7.0180169173122975E-4</v>
      </c>
      <c r="T210" s="19">
        <f t="shared" ca="1" si="88"/>
        <v>45104</v>
      </c>
      <c r="U210" s="18">
        <f t="shared" ca="1" si="90"/>
        <v>2.2299001869140342E-2</v>
      </c>
      <c r="V210" s="18">
        <f t="shared" ref="V210:V273" ca="1" si="97">-LN(J211)*365/($A211-$A$2)</f>
        <v>2.0291525872356029E-2</v>
      </c>
      <c r="W210" s="18">
        <f t="shared" ref="W210:W273" ca="1" si="98">-LN(K211)*365/($A211-$A$2)</f>
        <v>2.3324351492672302E-2</v>
      </c>
      <c r="X210" s="18">
        <f t="shared" ref="X210:X273" ca="1" si="99">-LN(L211)*365/($A211-$A$2)</f>
        <v>2.1374592570312188E-2</v>
      </c>
      <c r="Y210" s="18">
        <f t="shared" ref="Y210:Y273" ca="1" si="100">-LN(M211)*365/($A211-$A$2)</f>
        <v>2.2905087673010891E-2</v>
      </c>
      <c r="Z210" s="18">
        <f t="shared" ca="1" si="91"/>
        <v>2.3219510217299885E-2</v>
      </c>
      <c r="AA210" s="18">
        <f t="shared" ca="1" si="92"/>
        <v>2.229198385222303E-2</v>
      </c>
      <c r="AB210" s="19">
        <f t="shared" ca="1" si="96"/>
        <v>46736</v>
      </c>
      <c r="AC210" s="3">
        <f ca="1">_xll.HLV5r3.Financial.Cache.GetValue(IRCurve1, AB210)</f>
        <v>0.80999440800703815</v>
      </c>
      <c r="AD210" s="17">
        <f t="shared" ca="1" si="93"/>
        <v>3.0214940649052318E-2</v>
      </c>
      <c r="AE210" s="17">
        <f t="shared" ca="1" si="94"/>
        <v>2.4924992963520187E-2</v>
      </c>
    </row>
    <row r="211" spans="1:31">
      <c r="A211" s="15">
        <f t="shared" ca="1" si="95"/>
        <v>45111</v>
      </c>
      <c r="B211" s="14">
        <f t="shared" ca="1" si="78"/>
        <v>2.5281055055879471E-2</v>
      </c>
      <c r="C211" s="14">
        <f t="shared" ca="1" si="79"/>
        <v>2.324502756545483E-2</v>
      </c>
      <c r="D211" s="14">
        <f t="shared" ca="1" si="80"/>
        <v>2.6594738385567314E-2</v>
      </c>
      <c r="E211" s="14">
        <f t="shared" ca="1" si="81"/>
        <v>2.4615757984712751E-2</v>
      </c>
      <c r="F211" s="14">
        <f t="shared" ca="1" si="82"/>
        <v>2.8100523201511983E-2</v>
      </c>
      <c r="G211" s="14">
        <f t="shared" ca="1" si="83"/>
        <v>2.7784457463487469E-2</v>
      </c>
      <c r="H211" s="14">
        <f t="shared" ca="1" si="84"/>
        <v>2.5261978662951226E-2</v>
      </c>
      <c r="I211" s="3">
        <f ca="1"/>
        <v>0.91449865038851474</v>
      </c>
      <c r="J211" s="3">
        <f ca="1"/>
        <v>0.92188675978890577</v>
      </c>
      <c r="K211" s="3">
        <f ca="1"/>
        <v>0.91074793271296572</v>
      </c>
      <c r="L211" s="3">
        <f ca="1"/>
        <v>0.91789336809831013</v>
      </c>
      <c r="M211" s="3">
        <f ca="1"/>
        <v>0.91227973251732786</v>
      </c>
      <c r="N211" s="3">
        <f ca="1"/>
        <v>0.91113073383800702</v>
      </c>
      <c r="O211" s="3">
        <f ca="1"/>
        <v>0.91452437536874254</v>
      </c>
      <c r="P211" s="17">
        <f t="shared" ca="1" si="85"/>
        <v>1.3136833296878425E-3</v>
      </c>
      <c r="Q211" s="17">
        <f t="shared" ca="1" si="86"/>
        <v>6.6529707116672054E-4</v>
      </c>
      <c r="R211" s="17">
        <f t="shared" ca="1" si="87"/>
        <v>2.0360274904246412E-3</v>
      </c>
      <c r="S211" s="17">
        <f t="shared" ca="1" si="89"/>
        <v>-7.0876856970471247E-4</v>
      </c>
      <c r="T211" s="19">
        <f t="shared" ca="1" si="88"/>
        <v>45111</v>
      </c>
      <c r="U211" s="18">
        <f t="shared" ca="1" si="90"/>
        <v>2.2324492557246722E-2</v>
      </c>
      <c r="V211" s="18">
        <f t="shared" ca="1" si="97"/>
        <v>2.0314998234718915E-2</v>
      </c>
      <c r="W211" s="18">
        <f t="shared" ca="1" si="98"/>
        <v>2.3352374420960848E-2</v>
      </c>
      <c r="X211" s="18">
        <f t="shared" ca="1" si="99"/>
        <v>2.1400544819577465E-2</v>
      </c>
      <c r="Y211" s="18">
        <f t="shared" ca="1" si="100"/>
        <v>2.2942737879037157E-2</v>
      </c>
      <c r="Z211" s="18">
        <f t="shared" ca="1" si="91"/>
        <v>2.3254195406414248E-2</v>
      </c>
      <c r="AA211" s="18">
        <f t="shared" ca="1" si="92"/>
        <v>2.2317404871549675E-2</v>
      </c>
      <c r="AB211" s="19">
        <f t="shared" ca="1" si="96"/>
        <v>46766</v>
      </c>
      <c r="AC211" s="3">
        <f ca="1">_xll.HLV5r3.Financial.Cache.GetValue(IRCurve1, AB211)</f>
        <v>0.80798783503601601</v>
      </c>
      <c r="AD211" s="17">
        <f t="shared" ca="1" si="93"/>
        <v>3.0214940649052318E-2</v>
      </c>
      <c r="AE211" s="17">
        <f t="shared" ca="1" si="94"/>
        <v>2.4975728957794988E-2</v>
      </c>
    </row>
    <row r="212" spans="1:31">
      <c r="A212" s="15">
        <f t="shared" ca="1" si="95"/>
        <v>45118</v>
      </c>
      <c r="B212" s="14">
        <f t="shared" ca="1" si="78"/>
        <v>2.5314193375183973E-2</v>
      </c>
      <c r="C212" s="14">
        <f t="shared" ca="1" si="79"/>
        <v>2.323378701113131E-2</v>
      </c>
      <c r="D212" s="14">
        <f t="shared" ca="1" si="80"/>
        <v>2.6630800113277404E-2</v>
      </c>
      <c r="E212" s="14">
        <f t="shared" ca="1" si="81"/>
        <v>2.4650660168220435E-2</v>
      </c>
      <c r="F212" s="14">
        <f t="shared" ca="1" si="82"/>
        <v>2.8152469001559828E-2</v>
      </c>
      <c r="G212" s="14">
        <f t="shared" ca="1" si="83"/>
        <v>2.7831282181845572E-2</v>
      </c>
      <c r="H212" s="14">
        <f t="shared" ca="1" si="84"/>
        <v>2.5295011805110561E-2</v>
      </c>
      <c r="I212" s="3">
        <f ca="1"/>
        <v>0.91401380823675815</v>
      </c>
      <c r="J212" s="3">
        <f ca="1"/>
        <v>0.92144096473970527</v>
      </c>
      <c r="K212" s="3">
        <f ca="1"/>
        <v>0.91023789663433841</v>
      </c>
      <c r="L212" s="3">
        <f ca="1"/>
        <v>0.91742128506846632</v>
      </c>
      <c r="M212" s="3">
        <f ca="1"/>
        <v>0.91174081837373722</v>
      </c>
      <c r="N212" s="3">
        <f ca="1"/>
        <v>0.91059788122911822</v>
      </c>
      <c r="O212" s="3">
        <f ca="1"/>
        <v>0.91403989906561744</v>
      </c>
      <c r="P212" s="17">
        <f t="shared" ca="1" si="85"/>
        <v>1.3166067380934315E-3</v>
      </c>
      <c r="Q212" s="17">
        <f t="shared" ca="1" si="86"/>
        <v>6.6353320696353746E-4</v>
      </c>
      <c r="R212" s="17">
        <f t="shared" ca="1" si="87"/>
        <v>2.0804063640526629E-3</v>
      </c>
      <c r="S212" s="17">
        <f t="shared" ca="1" si="89"/>
        <v>-7.1573535891933382E-4</v>
      </c>
      <c r="T212" s="19">
        <f t="shared" ca="1" si="88"/>
        <v>45118</v>
      </c>
      <c r="U212" s="18">
        <f t="shared" ca="1" si="90"/>
        <v>2.2349983082910359E-2</v>
      </c>
      <c r="V212" s="18">
        <f t="shared" ca="1" si="97"/>
        <v>2.0338248110234776E-2</v>
      </c>
      <c r="W212" s="18">
        <f t="shared" ca="1" si="98"/>
        <v>2.3380397186806644E-2</v>
      </c>
      <c r="X212" s="18">
        <f t="shared" ca="1" si="99"/>
        <v>2.1426496906400038E-2</v>
      </c>
      <c r="Y212" s="18">
        <f t="shared" ca="1" si="100"/>
        <v>2.2980387730682242E-2</v>
      </c>
      <c r="Z212" s="18">
        <f t="shared" ca="1" si="91"/>
        <v>2.3288880294765637E-2</v>
      </c>
      <c r="AA212" s="18">
        <f t="shared" ca="1" si="92"/>
        <v>2.2342825729321166E-2</v>
      </c>
      <c r="AB212" s="19">
        <f t="shared" ca="1" si="96"/>
        <v>46796</v>
      </c>
      <c r="AC212" s="3">
        <f ca="1">_xll.HLV5r3.Financial.Cache.GetValue(IRCurve1, AB212)</f>
        <v>0.80598623288337012</v>
      </c>
      <c r="AD212" s="17">
        <f t="shared" ca="1" si="93"/>
        <v>3.0214940649052318E-2</v>
      </c>
      <c r="AE212" s="17">
        <f t="shared" ca="1" si="94"/>
        <v>2.5025497938201788E-2</v>
      </c>
    </row>
    <row r="213" spans="1:31">
      <c r="A213" s="15">
        <f t="shared" ca="1" si="95"/>
        <v>45125</v>
      </c>
      <c r="B213" s="14">
        <f t="shared" ca="1" si="78"/>
        <v>2.534726419450882E-2</v>
      </c>
      <c r="C213" s="14">
        <f t="shared" ca="1" si="79"/>
        <v>2.322255189237922E-2</v>
      </c>
      <c r="D213" s="14">
        <f t="shared" ca="1" si="80"/>
        <v>2.6666783967257572E-2</v>
      </c>
      <c r="E213" s="14">
        <f t="shared" ca="1" si="81"/>
        <v>2.4685494889481303E-2</v>
      </c>
      <c r="F213" s="14">
        <f t="shared" ca="1" si="82"/>
        <v>2.8204301867627173E-2</v>
      </c>
      <c r="G213" s="14">
        <f t="shared" ca="1" si="83"/>
        <v>2.7878004670729109E-2</v>
      </c>
      <c r="H213" s="14">
        <f t="shared" ca="1" si="84"/>
        <v>2.5327977691297431E-2</v>
      </c>
      <c r="I213" s="3">
        <f ca="1"/>
        <v>0.91352833055559024</v>
      </c>
      <c r="J213" s="3">
        <f ca="1"/>
        <v>0.92099538526277946</v>
      </c>
      <c r="K213" s="3">
        <f ca="1"/>
        <v>0.90972716896093309</v>
      </c>
      <c r="L213" s="3">
        <f ca="1"/>
        <v>0.91694853268167853</v>
      </c>
      <c r="M213" s="3">
        <f ca="1"/>
        <v>0.91120090800932374</v>
      </c>
      <c r="N213" s="3">
        <f ca="1"/>
        <v>0.91006413061193214</v>
      </c>
      <c r="O213" s="3">
        <f ca="1"/>
        <v>0.91355478925017697</v>
      </c>
      <c r="P213" s="17">
        <f t="shared" ca="1" si="85"/>
        <v>1.319519772748752E-3</v>
      </c>
      <c r="Q213" s="17">
        <f t="shared" ca="1" si="86"/>
        <v>6.6176930502751669E-4</v>
      </c>
      <c r="R213" s="17">
        <f t="shared" ca="1" si="87"/>
        <v>2.1247123021295999E-3</v>
      </c>
      <c r="S213" s="17">
        <f t="shared" ca="1" si="89"/>
        <v>-7.2270205963703704E-4</v>
      </c>
      <c r="T213" s="19">
        <f t="shared" ca="1" si="88"/>
        <v>45125</v>
      </c>
      <c r="U213" s="18">
        <f t="shared" ca="1" si="90"/>
        <v>2.2375473446134168E-2</v>
      </c>
      <c r="V213" s="18">
        <f t="shared" ca="1" si="97"/>
        <v>2.0361278647302378E-2</v>
      </c>
      <c r="W213" s="18">
        <f t="shared" ca="1" si="98"/>
        <v>2.3408419790212652E-2</v>
      </c>
      <c r="X213" s="18">
        <f t="shared" ca="1" si="99"/>
        <v>2.1452448830782758E-2</v>
      </c>
      <c r="Y213" s="18">
        <f t="shared" ca="1" si="100"/>
        <v>2.3018037227952842E-2</v>
      </c>
      <c r="Z213" s="18">
        <f t="shared" ca="1" si="91"/>
        <v>2.3323564882360117E-2</v>
      </c>
      <c r="AA213" s="18">
        <f t="shared" ca="1" si="92"/>
        <v>2.2368246425537797E-2</v>
      </c>
      <c r="AB213" s="19">
        <f t="shared" ca="1" si="96"/>
        <v>46826</v>
      </c>
      <c r="AC213" s="3">
        <f ca="1">_xll.HLV5r3.Financial.Cache.GetValue(IRCurve1, AB213)</f>
        <v>0.80398958923505293</v>
      </c>
      <c r="AD213" s="17">
        <f t="shared" ca="1" si="93"/>
        <v>3.0214940649052318E-2</v>
      </c>
      <c r="AE213" s="17">
        <f t="shared" ca="1" si="94"/>
        <v>2.5074327290281202E-2</v>
      </c>
    </row>
    <row r="214" spans="1:31">
      <c r="A214" s="15">
        <f t="shared" ca="1" si="95"/>
        <v>45132</v>
      </c>
      <c r="B214" s="14">
        <f t="shared" ca="1" si="78"/>
        <v>2.5380267453051934E-2</v>
      </c>
      <c r="C214" s="14">
        <f t="shared" ca="1" si="79"/>
        <v>2.3211322206570358E-2</v>
      </c>
      <c r="D214" s="14">
        <f t="shared" ca="1" si="80"/>
        <v>2.6702689875556081E-2</v>
      </c>
      <c r="E214" s="14">
        <f t="shared" ca="1" si="81"/>
        <v>2.472026207957128E-2</v>
      </c>
      <c r="F214" s="14">
        <f t="shared" ca="1" si="82"/>
        <v>2.825602164431356E-2</v>
      </c>
      <c r="G214" s="14">
        <f t="shared" ca="1" si="83"/>
        <v>2.7924624804852104E-2</v>
      </c>
      <c r="H214" s="14">
        <f t="shared" ca="1" si="84"/>
        <v>2.536087626229596E-2</v>
      </c>
      <c r="I214" s="3">
        <f ca="1"/>
        <v>0.91304221863953117</v>
      </c>
      <c r="J214" s="3">
        <f ca="1"/>
        <v>0.92055002125388452</v>
      </c>
      <c r="K214" s="3">
        <f ca="1"/>
        <v>0.90921575118621856</v>
      </c>
      <c r="L214" s="3">
        <f ca="1"/>
        <v>0.91647511223174327</v>
      </c>
      <c r="M214" s="3">
        <f ca="1"/>
        <v>0.91066000358994459</v>
      </c>
      <c r="N214" s="3">
        <f ca="1"/>
        <v>0.90952948394701405</v>
      </c>
      <c r="O214" s="3">
        <f ca="1"/>
        <v>0.91306904721226168</v>
      </c>
      <c r="P214" s="17">
        <f t="shared" ca="1" si="85"/>
        <v>1.3224224225041464E-3</v>
      </c>
      <c r="Q214" s="17">
        <f t="shared" ca="1" si="86"/>
        <v>6.6000537348065436E-4</v>
      </c>
      <c r="R214" s="17">
        <f t="shared" ca="1" si="87"/>
        <v>2.1689452464815767E-3</v>
      </c>
      <c r="S214" s="17">
        <f t="shared" ca="1" si="89"/>
        <v>-7.2966867150706105E-4</v>
      </c>
      <c r="T214" s="19">
        <f t="shared" ca="1" si="88"/>
        <v>45132</v>
      </c>
      <c r="U214" s="18">
        <f t="shared" ca="1" si="90"/>
        <v>2.2400963646918487E-2</v>
      </c>
      <c r="V214" s="18">
        <f t="shared" ca="1" si="97"/>
        <v>2.0384092935195643E-2</v>
      </c>
      <c r="W214" s="18">
        <f t="shared" ca="1" si="98"/>
        <v>2.3436442231179144E-2</v>
      </c>
      <c r="X214" s="18">
        <f t="shared" ca="1" si="99"/>
        <v>2.147840059272595E-2</v>
      </c>
      <c r="Y214" s="18">
        <f t="shared" ca="1" si="100"/>
        <v>2.3055686370856487E-2</v>
      </c>
      <c r="Z214" s="18">
        <f t="shared" ca="1" si="91"/>
        <v>2.3358249169201213E-2</v>
      </c>
      <c r="AA214" s="18">
        <f t="shared" ca="1" si="92"/>
        <v>2.2393666960203416E-2</v>
      </c>
      <c r="AB214" s="19">
        <f t="shared" ca="1" si="96"/>
        <v>46856</v>
      </c>
      <c r="AC214" s="3">
        <f ca="1">_xll.HLV5r3.Financial.Cache.GetValue(IRCurve1, AB214)</f>
        <v>0.80199789180752168</v>
      </c>
      <c r="AD214" s="17">
        <f t="shared" ca="1" si="93"/>
        <v>3.0214940649052318E-2</v>
      </c>
      <c r="AE214" s="17">
        <f t="shared" ca="1" si="94"/>
        <v>2.51222433751771E-2</v>
      </c>
    </row>
    <row r="215" spans="1:31">
      <c r="A215" s="15">
        <f t="shared" ca="1" si="95"/>
        <v>45139</v>
      </c>
      <c r="B215" s="14">
        <f t="shared" ca="1" si="78"/>
        <v>2.5413203091475864E-2</v>
      </c>
      <c r="C215" s="14">
        <f t="shared" ca="1" si="79"/>
        <v>2.3200097951076505E-2</v>
      </c>
      <c r="D215" s="14">
        <f t="shared" ca="1" si="80"/>
        <v>2.6738517767795823E-2</v>
      </c>
      <c r="E215" s="14">
        <f t="shared" ca="1" si="81"/>
        <v>2.4754961671065646E-2</v>
      </c>
      <c r="F215" s="14">
        <f t="shared" ca="1" si="82"/>
        <v>2.8307628176305374E-2</v>
      </c>
      <c r="G215" s="14">
        <f t="shared" ca="1" si="83"/>
        <v>2.7971142460694244E-2</v>
      </c>
      <c r="H215" s="14">
        <f t="shared" ca="1" si="84"/>
        <v>2.539370745780193E-2</v>
      </c>
      <c r="I215" s="3">
        <f ca="1"/>
        <v>0.91255547378426716</v>
      </c>
      <c r="J215" s="3">
        <f ca="1"/>
        <v>0.92010487260882701</v>
      </c>
      <c r="K215" s="3">
        <f ca="1"/>
        <v>0.90870364480504351</v>
      </c>
      <c r="L215" s="3">
        <f ca="1"/>
        <v>0.91600102501377889</v>
      </c>
      <c r="M215" s="3">
        <f ca="1"/>
        <v>0.91011810728443721</v>
      </c>
      <c r="N215" s="3">
        <f ca="1"/>
        <v>0.90899394319733196</v>
      </c>
      <c r="O215" s="3">
        <f ca="1"/>
        <v>0.91258267424284778</v>
      </c>
      <c r="P215" s="17">
        <f t="shared" ca="1" si="85"/>
        <v>1.3253146763199594E-3</v>
      </c>
      <c r="Q215" s="17">
        <f t="shared" ca="1" si="86"/>
        <v>6.5824142041021744E-4</v>
      </c>
      <c r="R215" s="17">
        <f t="shared" ca="1" si="87"/>
        <v>2.2131051403993587E-3</v>
      </c>
      <c r="S215" s="17">
        <f t="shared" ca="1" si="89"/>
        <v>-7.3663519489126916E-4</v>
      </c>
      <c r="T215" s="19">
        <f t="shared" ca="1" si="88"/>
        <v>45139</v>
      </c>
      <c r="U215" s="18">
        <f t="shared" ca="1" si="90"/>
        <v>2.2426453685267148E-2</v>
      </c>
      <c r="V215" s="18">
        <f t="shared" ca="1" si="97"/>
        <v>2.0406694005445022E-2</v>
      </c>
      <c r="W215" s="18">
        <f t="shared" ca="1" si="98"/>
        <v>2.3464464509709952E-2</v>
      </c>
      <c r="X215" s="18">
        <f t="shared" ca="1" si="99"/>
        <v>2.1504352192233553E-2</v>
      </c>
      <c r="Y215" s="18">
        <f t="shared" ca="1" si="100"/>
        <v>2.3093335159398109E-2</v>
      </c>
      <c r="Z215" s="18">
        <f t="shared" ca="1" si="91"/>
        <v>2.3392933155295829E-2</v>
      </c>
      <c r="AA215" s="18">
        <f t="shared" ca="1" si="92"/>
        <v>2.2419087333318235E-2</v>
      </c>
      <c r="AB215" s="19">
        <f t="shared" ca="1" si="96"/>
        <v>46886</v>
      </c>
      <c r="AC215" s="3">
        <f ca="1">_xll.HLV5r3.Financial.Cache.GetValue(IRCurve1, AB215)</f>
        <v>0.80001112834766375</v>
      </c>
      <c r="AD215" s="17">
        <f t="shared" ca="1" si="93"/>
        <v>3.0214940649049615E-2</v>
      </c>
      <c r="AE215" s="17">
        <f t="shared" ca="1" si="94"/>
        <v>2.5169271577091579E-2</v>
      </c>
    </row>
    <row r="216" spans="1:31">
      <c r="A216" s="15">
        <f t="shared" ca="1" si="95"/>
        <v>45146</v>
      </c>
      <c r="B216" s="14">
        <f t="shared" ca="1" si="78"/>
        <v>2.5446071049377968E-2</v>
      </c>
      <c r="C216" s="14">
        <f t="shared" ca="1" si="79"/>
        <v>2.3188879123281013E-2</v>
      </c>
      <c r="D216" s="14">
        <f t="shared" ca="1" si="80"/>
        <v>2.6774267572615536E-2</v>
      </c>
      <c r="E216" s="14">
        <f t="shared" ca="1" si="81"/>
        <v>2.4789593595405036E-2</v>
      </c>
      <c r="F216" s="14">
        <f t="shared" ca="1" si="82"/>
        <v>2.8359121310043069E-2</v>
      </c>
      <c r="G216" s="14">
        <f t="shared" ca="1" si="83"/>
        <v>2.8017557514046297E-2</v>
      </c>
      <c r="H216" s="14">
        <f t="shared" ca="1" si="84"/>
        <v>2.5426471219224651E-2</v>
      </c>
      <c r="I216" s="3">
        <f ca="1"/>
        <v>0.91206809728662241</v>
      </c>
      <c r="J216" s="3">
        <f ca="1"/>
        <v>0.9196599392234639</v>
      </c>
      <c r="K216" s="3">
        <f ca="1"/>
        <v>0.90819085131360633</v>
      </c>
      <c r="L216" s="3">
        <f ca="1"/>
        <v>0.91552627232419681</v>
      </c>
      <c r="M216" s="3">
        <f ca="1"/>
        <v>0.90957522126461765</v>
      </c>
      <c r="N216" s="3">
        <f ca="1"/>
        <v>0.90845751032822275</v>
      </c>
      <c r="O216" s="3">
        <f ca="1"/>
        <v>0.91209567163406802</v>
      </c>
      <c r="P216" s="17">
        <f t="shared" ca="1" si="85"/>
        <v>1.3281965232375681E-3</v>
      </c>
      <c r="Q216" s="17">
        <f t="shared" ca="1" si="86"/>
        <v>6.5647745397293122E-4</v>
      </c>
      <c r="R216" s="17">
        <f t="shared" ca="1" si="87"/>
        <v>2.2571919260969547E-3</v>
      </c>
      <c r="S216" s="17">
        <f t="shared" ca="1" si="89"/>
        <v>-7.436016294250225E-4</v>
      </c>
      <c r="T216" s="19">
        <f t="shared" ca="1" si="88"/>
        <v>45146</v>
      </c>
      <c r="U216" s="18">
        <f t="shared" ca="1" si="90"/>
        <v>2.2451943561180417E-2</v>
      </c>
      <c r="V216" s="18">
        <f t="shared" ca="1" si="97"/>
        <v>2.0429084833180473E-2</v>
      </c>
      <c r="W216" s="18">
        <f t="shared" ca="1" si="98"/>
        <v>2.3492486625805404E-2</v>
      </c>
      <c r="X216" s="18">
        <f t="shared" ca="1" si="99"/>
        <v>2.1530303629305726E-2</v>
      </c>
      <c r="Y216" s="18">
        <f t="shared" ca="1" si="100"/>
        <v>2.3130983593585234E-2</v>
      </c>
      <c r="Z216" s="18">
        <f t="shared" ca="1" si="91"/>
        <v>2.3427616840647484E-2</v>
      </c>
      <c r="AA216" s="18">
        <f t="shared" ca="1" si="92"/>
        <v>2.2444507544886166E-2</v>
      </c>
      <c r="AB216" s="19">
        <f t="shared" ca="1" si="96"/>
        <v>46916</v>
      </c>
      <c r="AC216" s="3">
        <f ca="1">_xll.HLV5r3.Financial.Cache.GetValue(IRCurve1, AB216)</f>
        <v>0.7980292866327201</v>
      </c>
      <c r="AD216" s="17">
        <f t="shared" ca="1" si="93"/>
        <v>3.0214940649055017E-2</v>
      </c>
      <c r="AE216" s="17">
        <f t="shared" ca="1" si="94"/>
        <v>2.5215436348126376E-2</v>
      </c>
    </row>
    <row r="217" spans="1:31">
      <c r="A217" s="15">
        <f t="shared" ca="1" si="95"/>
        <v>45153</v>
      </c>
      <c r="B217" s="14">
        <f t="shared" ca="1" si="78"/>
        <v>2.5478871268051803E-2</v>
      </c>
      <c r="C217" s="14">
        <f t="shared" ca="1" si="79"/>
        <v>2.3177665720544104E-2</v>
      </c>
      <c r="D217" s="14">
        <f t="shared" ca="1" si="80"/>
        <v>2.6809939220396477E-2</v>
      </c>
      <c r="E217" s="14">
        <f t="shared" ca="1" si="81"/>
        <v>2.4824157785807315E-2</v>
      </c>
      <c r="F217" s="14">
        <f t="shared" ca="1" si="82"/>
        <v>2.8410500892059716E-2</v>
      </c>
      <c r="G217" s="14">
        <f t="shared" ca="1" si="83"/>
        <v>2.8063869842464721E-2</v>
      </c>
      <c r="H217" s="14">
        <f t="shared" ca="1" si="84"/>
        <v>2.545916748683303E-2</v>
      </c>
      <c r="I217" s="3">
        <f ca="1"/>
        <v>0.91158009044457955</v>
      </c>
      <c r="J217" s="3">
        <f ca="1"/>
        <v>0.91921522099370234</v>
      </c>
      <c r="K217" s="3">
        <f ca="1"/>
        <v>0.90767737220947398</v>
      </c>
      <c r="L217" s="3">
        <f ca="1"/>
        <v>0.91505085546072329</v>
      </c>
      <c r="M217" s="3">
        <f ca="1"/>
        <v>0.90903134770524696</v>
      </c>
      <c r="N217" s="3">
        <f ca="1"/>
        <v>0.90792018730740542</v>
      </c>
      <c r="O217" s="3">
        <f ca="1"/>
        <v>0.91160804067917878</v>
      </c>
      <c r="P217" s="17">
        <f t="shared" ca="1" si="85"/>
        <v>1.3310679523446736E-3</v>
      </c>
      <c r="Q217" s="17">
        <f t="shared" ca="1" si="86"/>
        <v>6.5471348224448861E-4</v>
      </c>
      <c r="R217" s="17">
        <f t="shared" ca="1" si="87"/>
        <v>2.3012055475076995E-3</v>
      </c>
      <c r="S217" s="17">
        <f t="shared" ca="1" si="89"/>
        <v>-7.505679754757355E-4</v>
      </c>
      <c r="T217" s="19">
        <f t="shared" ca="1" si="88"/>
        <v>45153</v>
      </c>
      <c r="U217" s="18">
        <f t="shared" ca="1" si="90"/>
        <v>2.2477433274662183E-2</v>
      </c>
      <c r="V217" s="18">
        <f t="shared" ca="1" si="97"/>
        <v>2.0451268338436857E-2</v>
      </c>
      <c r="W217" s="18">
        <f t="shared" ca="1" si="98"/>
        <v>2.3520508579469347E-2</v>
      </c>
      <c r="X217" s="18">
        <f t="shared" ca="1" si="99"/>
        <v>2.1556254903946401E-2</v>
      </c>
      <c r="Y217" s="18">
        <f t="shared" ca="1" si="100"/>
        <v>2.3168631673424558E-2</v>
      </c>
      <c r="Z217" s="18">
        <f t="shared" ca="1" si="91"/>
        <v>2.34623002252622E-2</v>
      </c>
      <c r="AA217" s="18">
        <f t="shared" ca="1" si="92"/>
        <v>2.2469927594907426E-2</v>
      </c>
      <c r="AB217" s="19">
        <f t="shared" ca="1" si="96"/>
        <v>46946</v>
      </c>
      <c r="AC217" s="3">
        <f ca="1">_xll.HLV5r3.Financial.Cache.GetValue(IRCurve1, AB217)</f>
        <v>0.7960523544702115</v>
      </c>
      <c r="AD217" s="17">
        <f t="shared" ca="1" si="93"/>
        <v>3.0214940649049615E-2</v>
      </c>
      <c r="AE217" s="17">
        <f t="shared" ca="1" si="94"/>
        <v>2.5260761250676597E-2</v>
      </c>
    </row>
    <row r="218" spans="1:31">
      <c r="A218" s="15">
        <f t="shared" ca="1" si="95"/>
        <v>45160</v>
      </c>
      <c r="B218" s="14">
        <f t="shared" ca="1" si="78"/>
        <v>2.5511603687673627E-2</v>
      </c>
      <c r="C218" s="14">
        <f t="shared" ca="1" si="79"/>
        <v>2.3166457740266502E-2</v>
      </c>
      <c r="D218" s="14">
        <f t="shared" ca="1" si="80"/>
        <v>2.6845532640512593E-2</v>
      </c>
      <c r="E218" s="14">
        <f t="shared" ca="1" si="81"/>
        <v>2.485865417434991E-2</v>
      </c>
      <c r="F218" s="14">
        <f t="shared" ca="1" si="82"/>
        <v>2.8461766769791494E-2</v>
      </c>
      <c r="G218" s="14">
        <f t="shared" ca="1" si="83"/>
        <v>2.811007932367382E-2</v>
      </c>
      <c r="H218" s="14">
        <f t="shared" ca="1" si="84"/>
        <v>2.5491796202453197E-2</v>
      </c>
      <c r="I218" s="3">
        <f ca="1"/>
        <v>0.91109145455724705</v>
      </c>
      <c r="J218" s="3">
        <f ca="1"/>
        <v>0.91877071781550013</v>
      </c>
      <c r="K218" s="3">
        <f ca="1"/>
        <v>0.90716320899154856</v>
      </c>
      <c r="L218" s="3">
        <f ca="1"/>
        <v>0.91457477572236534</v>
      </c>
      <c r="M218" s="3">
        <f ca="1"/>
        <v>0.90848648878402938</v>
      </c>
      <c r="N218" s="3">
        <f ca="1"/>
        <v>0.9073819761049472</v>
      </c>
      <c r="O218" s="3">
        <f ca="1"/>
        <v>0.91111978267258198</v>
      </c>
      <c r="P218" s="17">
        <f t="shared" ca="1" si="85"/>
        <v>1.3339289528389656E-3</v>
      </c>
      <c r="Q218" s="17">
        <f t="shared" ca="1" si="86"/>
        <v>6.5294951332371676E-4</v>
      </c>
      <c r="R218" s="17">
        <f t="shared" ca="1" si="87"/>
        <v>2.3451459474071248E-3</v>
      </c>
      <c r="S218" s="17">
        <f t="shared" ca="1" si="89"/>
        <v>-7.5753423277383214E-4</v>
      </c>
      <c r="T218" s="19">
        <f t="shared" ca="1" si="88"/>
        <v>45160</v>
      </c>
      <c r="U218" s="18">
        <f t="shared" ca="1" si="90"/>
        <v>2.2502922825712729E-2</v>
      </c>
      <c r="V218" s="18">
        <f t="shared" ca="1" si="97"/>
        <v>2.0473247387423642E-2</v>
      </c>
      <c r="W218" s="18">
        <f t="shared" ca="1" si="98"/>
        <v>2.3548530370702078E-2</v>
      </c>
      <c r="X218" s="18">
        <f t="shared" ca="1" si="99"/>
        <v>2.1582206016155844E-2</v>
      </c>
      <c r="Y218" s="18">
        <f t="shared" ca="1" si="100"/>
        <v>2.3206279398922728E-2</v>
      </c>
      <c r="Z218" s="18">
        <f t="shared" ca="1" si="91"/>
        <v>2.3496983309146138E-2</v>
      </c>
      <c r="AA218" s="18">
        <f t="shared" ca="1" si="92"/>
        <v>2.2495347483384991E-2</v>
      </c>
      <c r="AB218" s="19">
        <f t="shared" ca="1" si="96"/>
        <v>46976</v>
      </c>
      <c r="AC218" s="3">
        <f ca="1">_xll.HLV5r3.Financial.Cache.GetValue(IRCurve1, AB218)</f>
        <v>0.79408031969786197</v>
      </c>
      <c r="AD218" s="17">
        <f t="shared" ca="1" si="93"/>
        <v>3.0214940649055017E-2</v>
      </c>
      <c r="AE218" s="17">
        <f t="shared" ca="1" si="94"/>
        <v>2.5305268997531816E-2</v>
      </c>
    </row>
    <row r="219" spans="1:31">
      <c r="A219" s="15">
        <f t="shared" ca="1" si="95"/>
        <v>45167</v>
      </c>
      <c r="B219" s="14">
        <f t="shared" ca="1" si="78"/>
        <v>2.5544268249948009E-2</v>
      </c>
      <c r="C219" s="14">
        <f t="shared" ca="1" si="79"/>
        <v>2.3155255179796837E-2</v>
      </c>
      <c r="D219" s="14">
        <f t="shared" ca="1" si="80"/>
        <v>2.6881047763924033E-2</v>
      </c>
      <c r="E219" s="14">
        <f t="shared" ca="1" si="81"/>
        <v>2.4893082694661714E-2</v>
      </c>
      <c r="F219" s="14">
        <f t="shared" ca="1" si="82"/>
        <v>2.8512918791444498E-2</v>
      </c>
      <c r="G219" s="14">
        <f t="shared" ca="1" si="83"/>
        <v>2.8156185835455809E-2</v>
      </c>
      <c r="H219" s="14">
        <f t="shared" ca="1" si="84"/>
        <v>2.5524357307656578E-2</v>
      </c>
      <c r="I219" s="3">
        <f ca="1"/>
        <v>0.91060219092488071</v>
      </c>
      <c r="J219" s="3">
        <f ca="1"/>
        <v>0.91832642958486488</v>
      </c>
      <c r="K219" s="3">
        <f ca="1"/>
        <v>0.90664836316008668</v>
      </c>
      <c r="L219" s="3">
        <f ca="1"/>
        <v>0.9140980344094326</v>
      </c>
      <c r="M219" s="3">
        <f ca="1"/>
        <v>0.90794064668159502</v>
      </c>
      <c r="N219" s="3">
        <f ca="1"/>
        <v>0.9068428786932603</v>
      </c>
      <c r="O219" s="3">
        <f ca="1"/>
        <v>0.91063089890979521</v>
      </c>
      <c r="P219" s="17">
        <f t="shared" ca="1" si="85"/>
        <v>1.3367795139760247E-3</v>
      </c>
      <c r="Q219" s="17">
        <f t="shared" ca="1" si="86"/>
        <v>6.5118555528629468E-4</v>
      </c>
      <c r="R219" s="17">
        <f t="shared" ca="1" si="87"/>
        <v>2.3890130701511719E-3</v>
      </c>
      <c r="S219" s="17">
        <f t="shared" ca="1" si="89"/>
        <v>-7.6450040132035324E-4</v>
      </c>
      <c r="T219" s="19">
        <f t="shared" ca="1" si="88"/>
        <v>45167</v>
      </c>
      <c r="U219" s="18">
        <f t="shared" ca="1" si="90"/>
        <v>2.2528412214334995E-2</v>
      </c>
      <c r="V219" s="18">
        <f t="shared" ca="1" si="97"/>
        <v>2.0495024793759149E-2</v>
      </c>
      <c r="W219" s="18">
        <f t="shared" ca="1" si="98"/>
        <v>2.3576551999506489E-2</v>
      </c>
      <c r="X219" s="18">
        <f t="shared" ca="1" si="99"/>
        <v>2.1608156965937056E-2</v>
      </c>
      <c r="Y219" s="18">
        <f t="shared" ca="1" si="100"/>
        <v>2.3243926770086423E-2</v>
      </c>
      <c r="Z219" s="18">
        <f t="shared" ca="1" si="91"/>
        <v>2.3531666092302728E-2</v>
      </c>
      <c r="AA219" s="18">
        <f t="shared" ca="1" si="92"/>
        <v>2.2520767210321792E-2</v>
      </c>
      <c r="AB219" s="19">
        <f t="shared" ca="1" si="96"/>
        <v>47006</v>
      </c>
      <c r="AC219" s="3">
        <f ca="1">_xll.HLV5r3.Financial.Cache.GetValue(IRCurve1, AB219)</f>
        <v>0.79211317018352545</v>
      </c>
      <c r="AD219" s="17">
        <f t="shared" ca="1" si="93"/>
        <v>3.0214940649052318E-2</v>
      </c>
      <c r="AE219" s="17">
        <f t="shared" ca="1" si="94"/>
        <v>2.5348981489827376E-2</v>
      </c>
    </row>
    <row r="220" spans="1:31">
      <c r="A220" s="15">
        <f t="shared" ca="1" si="95"/>
        <v>45174</v>
      </c>
      <c r="B220" s="14">
        <f t="shared" ca="1" si="78"/>
        <v>2.5576864896365334E-2</v>
      </c>
      <c r="C220" s="14">
        <f t="shared" ca="1" si="79"/>
        <v>2.3144058036535839E-2</v>
      </c>
      <c r="D220" s="14">
        <f t="shared" ca="1" si="80"/>
        <v>2.6916484521492534E-2</v>
      </c>
      <c r="E220" s="14">
        <f t="shared" ca="1" si="81"/>
        <v>2.4927443280128463E-2</v>
      </c>
      <c r="F220" s="14">
        <f t="shared" ca="1" si="82"/>
        <v>2.8563956805971617E-2</v>
      </c>
      <c r="G220" s="14">
        <f t="shared" ca="1" si="83"/>
        <v>2.820218925744538E-2</v>
      </c>
      <c r="H220" s="14">
        <f t="shared" ca="1" si="84"/>
        <v>2.5556850743800395E-2</v>
      </c>
      <c r="I220" s="3">
        <f ca="1"/>
        <v>0.91011230084885431</v>
      </c>
      <c r="J220" s="3">
        <f ca="1"/>
        <v>0.91788235619785508</v>
      </c>
      <c r="K220" s="3">
        <f ca="1"/>
        <v>0.90613283621666896</v>
      </c>
      <c r="L220" s="3">
        <f ca="1"/>
        <v>0.91362063282350758</v>
      </c>
      <c r="M220" s="3">
        <f ca="1"/>
        <v>0.90739382358148513</v>
      </c>
      <c r="N220" s="3">
        <f ca="1"/>
        <v>0.90630289704710087</v>
      </c>
      <c r="O220" s="3">
        <f ca="1"/>
        <v>0.91014139068745659</v>
      </c>
      <c r="P220" s="17">
        <f t="shared" ca="1" si="85"/>
        <v>1.3396196251272002E-3</v>
      </c>
      <c r="Q220" s="17">
        <f t="shared" ca="1" si="86"/>
        <v>6.4942161623687128E-4</v>
      </c>
      <c r="R220" s="17">
        <f t="shared" ca="1" si="87"/>
        <v>2.432806859829495E-3</v>
      </c>
      <c r="S220" s="17">
        <f t="shared" ca="1" si="89"/>
        <v>-7.7146648138452789E-4</v>
      </c>
      <c r="T220" s="19">
        <f t="shared" ca="1" si="88"/>
        <v>45174</v>
      </c>
      <c r="U220" s="18">
        <f t="shared" ca="1" si="90"/>
        <v>2.2553901440531952E-2</v>
      </c>
      <c r="V220" s="18">
        <f t="shared" ca="1" si="97"/>
        <v>2.0516603319671513E-2</v>
      </c>
      <c r="W220" s="18">
        <f t="shared" ca="1" si="98"/>
        <v>2.3604573465885643E-2</v>
      </c>
      <c r="X220" s="18">
        <f t="shared" ca="1" si="99"/>
        <v>2.16341077532929E-2</v>
      </c>
      <c r="Y220" s="18">
        <f t="shared" ca="1" si="100"/>
        <v>2.3281573786922322E-2</v>
      </c>
      <c r="Z220" s="18">
        <f t="shared" ca="1" si="91"/>
        <v>2.3566348574738924E-2</v>
      </c>
      <c r="AA220" s="18">
        <f t="shared" ca="1" si="92"/>
        <v>2.2546186775718107E-2</v>
      </c>
      <c r="AB220" s="19">
        <f t="shared" ca="1" si="96"/>
        <v>47036</v>
      </c>
      <c r="AC220" s="3">
        <f ca="1">_xll.HLV5r3.Financial.Cache.GetValue(IRCurve1, AB220)</f>
        <v>0.79015089382510995</v>
      </c>
      <c r="AD220" s="17">
        <f t="shared" ca="1" si="93"/>
        <v>3.0214940649052318E-2</v>
      </c>
      <c r="AE220" s="17">
        <f t="shared" ca="1" si="94"/>
        <v>2.5391919852979571E-2</v>
      </c>
    </row>
    <row r="221" spans="1:31">
      <c r="A221" s="15">
        <f t="shared" ca="1" si="95"/>
        <v>45181</v>
      </c>
      <c r="B221" s="14">
        <f t="shared" ca="1" si="78"/>
        <v>2.5609393568172822E-2</v>
      </c>
      <c r="C221" s="14">
        <f t="shared" ca="1" si="79"/>
        <v>2.3132866307849498E-2</v>
      </c>
      <c r="D221" s="14">
        <f t="shared" ca="1" si="80"/>
        <v>2.695184284385984E-2</v>
      </c>
      <c r="E221" s="14">
        <f t="shared" ca="1" si="81"/>
        <v>2.496173586395066E-2</v>
      </c>
      <c r="F221" s="14">
        <f t="shared" ca="1" si="82"/>
        <v>2.8614880663251983E-2</v>
      </c>
      <c r="G221" s="14">
        <f t="shared" ca="1" si="83"/>
        <v>2.8248089468524654E-2</v>
      </c>
      <c r="H221" s="14">
        <f t="shared" ca="1" si="84"/>
        <v>2.5589276453752814E-2</v>
      </c>
      <c r="I221" s="3">
        <f ca="1"/>
        <v>0.90962178563166374</v>
      </c>
      <c r="J221" s="3">
        <f ca="1"/>
        <v>0.91743849755057905</v>
      </c>
      <c r="K221" s="3">
        <f ca="1"/>
        <v>0.90561662966420198</v>
      </c>
      <c r="L221" s="3">
        <f ca="1"/>
        <v>0.91314257226745033</v>
      </c>
      <c r="M221" s="3">
        <f ca="1"/>
        <v>0.90684602167013773</v>
      </c>
      <c r="N221" s="3">
        <f ca="1"/>
        <v>0.90576203314353343</v>
      </c>
      <c r="O221" s="3">
        <f ca="1"/>
        <v>0.90965125930332891</v>
      </c>
      <c r="P221" s="17">
        <f t="shared" ca="1" si="85"/>
        <v>1.3424492756870174E-3</v>
      </c>
      <c r="Q221" s="17">
        <f t="shared" ca="1" si="86"/>
        <v>6.4765770422216262E-4</v>
      </c>
      <c r="R221" s="17">
        <f t="shared" ca="1" si="87"/>
        <v>2.4765272603233246E-3</v>
      </c>
      <c r="S221" s="17">
        <f t="shared" ca="1" si="89"/>
        <v>-7.7843247261767667E-4</v>
      </c>
      <c r="T221" s="19">
        <f t="shared" ca="1" si="88"/>
        <v>45181</v>
      </c>
      <c r="U221" s="18">
        <f t="shared" ca="1" si="90"/>
        <v>2.2579390504303892E-2</v>
      </c>
      <c r="V221" s="18">
        <f t="shared" ca="1" si="97"/>
        <v>2.053798567716647E-2</v>
      </c>
      <c r="W221" s="18">
        <f t="shared" ca="1" si="98"/>
        <v>2.3632594769839754E-2</v>
      </c>
      <c r="X221" s="18">
        <f t="shared" ca="1" si="99"/>
        <v>2.1660058378223723E-2</v>
      </c>
      <c r="Y221" s="18">
        <f t="shared" ca="1" si="100"/>
        <v>2.3319220449437964E-2</v>
      </c>
      <c r="Z221" s="18">
        <f t="shared" ca="1" si="91"/>
        <v>2.36010307564582E-2</v>
      </c>
      <c r="AA221" s="18">
        <f t="shared" ca="1" si="92"/>
        <v>2.2571606179577715E-2</v>
      </c>
      <c r="AB221" s="19">
        <f t="shared" ca="1" si="96"/>
        <v>47066</v>
      </c>
      <c r="AC221" s="3">
        <f ca="1">_xll.HLV5r3.Financial.Cache.GetValue(IRCurve1, AB221)</f>
        <v>0.78819347855050403</v>
      </c>
      <c r="AD221" s="17">
        <f t="shared" ca="1" si="93"/>
        <v>3.0214940649049615E-2</v>
      </c>
      <c r="AE221" s="17">
        <f t="shared" ca="1" si="94"/>
        <v>2.5434104470728254E-2</v>
      </c>
    </row>
    <row r="222" spans="1:31">
      <c r="A222" s="15">
        <f t="shared" ca="1" si="95"/>
        <v>45188</v>
      </c>
      <c r="B222" s="14">
        <f t="shared" ca="1" si="78"/>
        <v>2.5641854208157601E-2</v>
      </c>
      <c r="C222" s="14">
        <f t="shared" ca="1" si="79"/>
        <v>2.3121679991132758E-2</v>
      </c>
      <c r="D222" s="14">
        <f t="shared" ca="1" si="80"/>
        <v>2.6987122663329158E-2</v>
      </c>
      <c r="E222" s="14">
        <f t="shared" ca="1" si="81"/>
        <v>2.4995960380868674E-2</v>
      </c>
      <c r="F222" s="14">
        <f t="shared" ca="1" si="82"/>
        <v>2.8665690213228415E-2</v>
      </c>
      <c r="G222" s="14">
        <f t="shared" ca="1" si="83"/>
        <v>2.8293886349578759E-2</v>
      </c>
      <c r="H222" s="14">
        <f t="shared" ca="1" si="84"/>
        <v>2.5621634379305237E-2</v>
      </c>
      <c r="I222" s="3">
        <f ca="1"/>
        <v>0.90913064657693166</v>
      </c>
      <c r="J222" s="3">
        <f ca="1"/>
        <v>0.91699485353919563</v>
      </c>
      <c r="K222" s="3">
        <f ca="1"/>
        <v>0.90509974500692247</v>
      </c>
      <c r="L222" s="3">
        <f ca="1"/>
        <v>0.91266385404540196</v>
      </c>
      <c r="M222" s="3">
        <f ca="1"/>
        <v>0.90629724313686988</v>
      </c>
      <c r="N222" s="3">
        <f ca="1"/>
        <v>0.90522028896194529</v>
      </c>
      <c r="O222" s="3">
        <f ca="1"/>
        <v>0.90916050605627063</v>
      </c>
      <c r="P222" s="17">
        <f t="shared" ca="1" si="85"/>
        <v>1.3452684551715569E-3</v>
      </c>
      <c r="Q222" s="17">
        <f t="shared" ca="1" si="86"/>
        <v>6.4589382728892641E-4</v>
      </c>
      <c r="R222" s="17">
        <f t="shared" ca="1" si="87"/>
        <v>2.5201742170248426E-3</v>
      </c>
      <c r="S222" s="17">
        <f t="shared" ca="1" si="89"/>
        <v>-7.8539837536847901E-4</v>
      </c>
      <c r="T222" s="19">
        <f t="shared" ca="1" si="88"/>
        <v>45188</v>
      </c>
      <c r="U222" s="18">
        <f t="shared" ca="1" si="90"/>
        <v>2.2604879405654671E-2</v>
      </c>
      <c r="V222" s="18">
        <f t="shared" ca="1" si="97"/>
        <v>2.0559174529163744E-2</v>
      </c>
      <c r="W222" s="18">
        <f t="shared" ca="1" si="98"/>
        <v>2.3660615911372678E-2</v>
      </c>
      <c r="X222" s="18">
        <f t="shared" ca="1" si="99"/>
        <v>2.1686008840733448E-2</v>
      </c>
      <c r="Y222" s="18">
        <f t="shared" ca="1" si="100"/>
        <v>2.3356866757638262E-2</v>
      </c>
      <c r="Z222" s="18">
        <f t="shared" ca="1" si="91"/>
        <v>2.3635712637467544E-2</v>
      </c>
      <c r="AA222" s="18">
        <f t="shared" ca="1" si="92"/>
        <v>2.2597025421900986E-2</v>
      </c>
      <c r="AB222" s="19">
        <f t="shared" ca="1" si="96"/>
        <v>47096</v>
      </c>
      <c r="AC222" s="3">
        <f ca="1">_xll.HLV5r3.Financial.Cache.GetValue(IRCurve1, AB222)</f>
        <v>0.78624091231750148</v>
      </c>
      <c r="AD222" s="17">
        <f t="shared" ca="1" si="93"/>
        <v>3.0214940649052318E-2</v>
      </c>
      <c r="AE222" s="17">
        <f t="shared" ca="1" si="94"/>
        <v>2.5475555017402455E-2</v>
      </c>
    </row>
    <row r="223" spans="1:31">
      <c r="A223" s="15">
        <f t="shared" ca="1" si="95"/>
        <v>45195</v>
      </c>
      <c r="B223" s="14">
        <f t="shared" ca="1" si="78"/>
        <v>2.5674246757983701E-2</v>
      </c>
      <c r="C223" s="14">
        <f t="shared" ca="1" si="79"/>
        <v>2.3110499083763204E-2</v>
      </c>
      <c r="D223" s="14">
        <f t="shared" ca="1" si="80"/>
        <v>2.7022323911161661E-2</v>
      </c>
      <c r="E223" s="14">
        <f t="shared" ca="1" si="81"/>
        <v>2.5030116764441938E-2</v>
      </c>
      <c r="F223" s="14">
        <f t="shared" ca="1" si="82"/>
        <v>2.8716385307644102E-2</v>
      </c>
      <c r="G223" s="14">
        <f t="shared" ca="1" si="83"/>
        <v>2.8339579780722879E-2</v>
      </c>
      <c r="H223" s="14">
        <f t="shared" ca="1" si="84"/>
        <v>2.5653924463725261E-2</v>
      </c>
      <c r="I223" s="3">
        <f ca="1"/>
        <v>0.90863888498937795</v>
      </c>
      <c r="J223" s="3">
        <f ca="1"/>
        <v>0.91655142405991363</v>
      </c>
      <c r="K223" s="3">
        <f ca="1"/>
        <v>0.90458218375036548</v>
      </c>
      <c r="L223" s="3">
        <f ca="1"/>
        <v>0.91218447946275516</v>
      </c>
      <c r="M223" s="3">
        <f ca="1"/>
        <v>0.90574749017387646</v>
      </c>
      <c r="N223" s="3">
        <f ca="1"/>
        <v>0.90467766648400816</v>
      </c>
      <c r="O223" s="3">
        <f ca="1"/>
        <v>0.90866913224625656</v>
      </c>
      <c r="P223" s="17">
        <f t="shared" ca="1" si="85"/>
        <v>1.3480771531779595E-3</v>
      </c>
      <c r="Q223" s="17">
        <f t="shared" ca="1" si="86"/>
        <v>6.4412999354176298E-4</v>
      </c>
      <c r="R223" s="17">
        <f t="shared" ca="1" si="87"/>
        <v>2.563747674220497E-3</v>
      </c>
      <c r="S223" s="17">
        <f t="shared" ca="1" si="89"/>
        <v>-7.9236418937811415E-4</v>
      </c>
      <c r="T223" s="19">
        <f t="shared" ca="1" si="88"/>
        <v>45195</v>
      </c>
      <c r="U223" s="18">
        <f t="shared" ca="1" si="90"/>
        <v>2.2630368144584568E-2</v>
      </c>
      <c r="V223" s="18">
        <f t="shared" ca="1" si="97"/>
        <v>2.05801724906025E-2</v>
      </c>
      <c r="W223" s="18">
        <f t="shared" ca="1" si="98"/>
        <v>2.3688636890484744E-2</v>
      </c>
      <c r="X223" s="18">
        <f t="shared" ca="1" si="99"/>
        <v>2.1711959140822214E-2</v>
      </c>
      <c r="Y223" s="18">
        <f t="shared" ca="1" si="100"/>
        <v>2.3394512711530778E-2</v>
      </c>
      <c r="Z223" s="18">
        <f t="shared" ca="1" si="91"/>
        <v>2.3670394217770393E-2</v>
      </c>
      <c r="AA223" s="18">
        <f t="shared" ca="1" si="92"/>
        <v>2.2622444502690787E-2</v>
      </c>
      <c r="AB223" s="19">
        <f t="shared" ca="1" si="96"/>
        <v>47126</v>
      </c>
      <c r="AC223" s="3">
        <f ca="1">_xll.HLV5r3.Financial.Cache.GetValue(IRCurve1, AB223)</f>
        <v>0.78429318311372853</v>
      </c>
      <c r="AD223" s="17">
        <f t="shared" ca="1" si="93"/>
        <v>3.0214940649052318E-2</v>
      </c>
      <c r="AE223" s="17">
        <f t="shared" ca="1" si="94"/>
        <v>2.5516290488515839E-2</v>
      </c>
    </row>
    <row r="224" spans="1:31">
      <c r="A224" s="15">
        <f t="shared" ca="1" si="95"/>
        <v>45202</v>
      </c>
      <c r="B224" s="14">
        <f t="shared" ca="1" si="78"/>
        <v>2.5706571161046098E-2</v>
      </c>
      <c r="C224" s="14">
        <f t="shared" ca="1" si="79"/>
        <v>2.3099323583118392E-2</v>
      </c>
      <c r="D224" s="14">
        <f t="shared" ca="1" si="80"/>
        <v>2.7057446520395753E-2</v>
      </c>
      <c r="E224" s="14">
        <f t="shared" ca="1" si="81"/>
        <v>2.5064204950082339E-2</v>
      </c>
      <c r="F224" s="14">
        <f t="shared" ca="1" si="82"/>
        <v>2.8766965798294346E-2</v>
      </c>
      <c r="G224" s="14">
        <f t="shared" ca="1" si="83"/>
        <v>2.8385169643930466E-2</v>
      </c>
      <c r="H224" s="14">
        <f t="shared" ca="1" si="84"/>
        <v>2.5686146650106823E-2</v>
      </c>
      <c r="I224" s="3">
        <f ca="1"/>
        <v>0.90814650217484127</v>
      </c>
      <c r="J224" s="3">
        <f ca="1"/>
        <v>0.91610820900899215</v>
      </c>
      <c r="K224" s="3">
        <f ca="1"/>
        <v>0.90406394740138429</v>
      </c>
      <c r="L224" s="3">
        <f ca="1"/>
        <v>0.91170444982617682</v>
      </c>
      <c r="M224" s="3">
        <f ca="1"/>
        <v>0.90519676497619561</v>
      </c>
      <c r="N224" s="3">
        <f ca="1"/>
        <v>0.90413416769369293</v>
      </c>
      <c r="O224" s="3">
        <f ca="1"/>
        <v>0.9081771391743495</v>
      </c>
      <c r="P224" s="17">
        <f t="shared" ca="1" si="85"/>
        <v>1.3508753593496556E-3</v>
      </c>
      <c r="Q224" s="17">
        <f t="shared" ca="1" si="86"/>
        <v>6.4236621096375873E-4</v>
      </c>
      <c r="R224" s="17">
        <f t="shared" ca="1" si="87"/>
        <v>2.6072475779277057E-3</v>
      </c>
      <c r="S224" s="17">
        <f t="shared" ca="1" si="89"/>
        <v>-7.9932991473262438E-4</v>
      </c>
      <c r="T224" s="19">
        <f t="shared" ca="1" si="88"/>
        <v>45202</v>
      </c>
      <c r="U224" s="18">
        <f t="shared" ca="1" si="90"/>
        <v>2.2655856721097434E-2</v>
      </c>
      <c r="V224" s="18">
        <f t="shared" ca="1" si="97"/>
        <v>2.0600982129517127E-2</v>
      </c>
      <c r="W224" s="18">
        <f t="shared" ca="1" si="98"/>
        <v>2.3716657707179789E-2</v>
      </c>
      <c r="X224" s="18">
        <f t="shared" ca="1" si="99"/>
        <v>2.1737909278493998E-2</v>
      </c>
      <c r="Y224" s="18">
        <f t="shared" ca="1" si="100"/>
        <v>2.343215831112215E-2</v>
      </c>
      <c r="Z224" s="18">
        <f t="shared" ca="1" si="91"/>
        <v>2.3705075497372847E-2</v>
      </c>
      <c r="AA224" s="18">
        <f t="shared" ca="1" si="92"/>
        <v>2.2647863421950108E-2</v>
      </c>
      <c r="AB224" s="19">
        <f t="shared" ca="1" si="96"/>
        <v>47156</v>
      </c>
      <c r="AC224" s="3">
        <f ca="1">_xll.HLV5r3.Financial.Cache.GetValue(IRCurve1, AB224)</f>
        <v>0.78235027895656895</v>
      </c>
      <c r="AD224" s="17">
        <f t="shared" ca="1" si="93"/>
        <v>3.0214940649052318E-2</v>
      </c>
      <c r="AE224" s="17">
        <f t="shared" ca="1" si="94"/>
        <v>2.5556329229792622E-2</v>
      </c>
    </row>
    <row r="225" spans="1:31">
      <c r="A225" s="15">
        <f t="shared" ca="1" si="95"/>
        <v>45209</v>
      </c>
      <c r="B225" s="14">
        <f t="shared" ca="1" si="78"/>
        <v>2.5738827359599314E-2</v>
      </c>
      <c r="C225" s="14">
        <f t="shared" ca="1" si="79"/>
        <v>2.3088153486593273E-2</v>
      </c>
      <c r="D225" s="14">
        <f t="shared" ca="1" si="80"/>
        <v>2.7092490423033598E-2</v>
      </c>
      <c r="E225" s="14">
        <f t="shared" ca="1" si="81"/>
        <v>2.5098224871968729E-2</v>
      </c>
      <c r="F225" s="14">
        <f t="shared" ca="1" si="82"/>
        <v>2.8817431537918048E-2</v>
      </c>
      <c r="G225" s="14">
        <f t="shared" ca="1" si="83"/>
        <v>2.8430655821273403E-2</v>
      </c>
      <c r="H225" s="14">
        <f t="shared" ca="1" si="84"/>
        <v>2.5718300881254409E-2</v>
      </c>
      <c r="I225" s="3">
        <f ca="1"/>
        <v>0.90765349944024587</v>
      </c>
      <c r="J225" s="3">
        <f ca="1"/>
        <v>0.91566520828274056</v>
      </c>
      <c r="K225" s="3">
        <f ca="1"/>
        <v>0.90354503746811643</v>
      </c>
      <c r="L225" s="3">
        <f ca="1"/>
        <v>0.9112237664435725</v>
      </c>
      <c r="M225" s="3">
        <f ca="1"/>
        <v>0.90464506974170777</v>
      </c>
      <c r="N225" s="3">
        <f ca="1"/>
        <v>0.90358979457723398</v>
      </c>
      <c r="O225" s="3">
        <f ca="1"/>
        <v>0.90768452814270362</v>
      </c>
      <c r="P225" s="17">
        <f t="shared" ca="1" si="85"/>
        <v>1.3536630634342836E-3</v>
      </c>
      <c r="Q225" s="17">
        <f t="shared" ca="1" si="86"/>
        <v>6.4060248763058575E-4</v>
      </c>
      <c r="R225" s="17">
        <f t="shared" ca="1" si="87"/>
        <v>2.6506738730060417E-3</v>
      </c>
      <c r="S225" s="17">
        <f t="shared" ca="1" si="89"/>
        <v>-8.0629555143860165E-4</v>
      </c>
      <c r="T225" s="19">
        <f t="shared" ca="1" si="88"/>
        <v>45209</v>
      </c>
      <c r="U225" s="18">
        <f t="shared" ca="1" si="90"/>
        <v>2.268134513519357E-2</v>
      </c>
      <c r="V225" s="18">
        <f t="shared" ca="1" si="97"/>
        <v>2.0621605968084315E-2</v>
      </c>
      <c r="W225" s="18">
        <f t="shared" ca="1" si="98"/>
        <v>2.3744678361458074E-2</v>
      </c>
      <c r="X225" s="18">
        <f t="shared" ca="1" si="99"/>
        <v>2.176385925374905E-2</v>
      </c>
      <c r="Y225" s="18">
        <f t="shared" ca="1" si="100"/>
        <v>2.3469803556419051E-2</v>
      </c>
      <c r="Z225" s="18">
        <f t="shared" ca="1" si="91"/>
        <v>2.3739756476281008E-2</v>
      </c>
      <c r="AA225" s="18">
        <f t="shared" ca="1" si="92"/>
        <v>2.2673282179679184E-2</v>
      </c>
      <c r="AB225" s="19">
        <f t="shared" ca="1" si="96"/>
        <v>47186</v>
      </c>
      <c r="AC225" s="3">
        <f ca="1">_xll.HLV5r3.Financial.Cache.GetValue(IRCurve1, AB225)</f>
        <v>0.78041218789309053</v>
      </c>
      <c r="AD225" s="17">
        <f t="shared" ca="1" si="93"/>
        <v>3.0214940649052318E-2</v>
      </c>
      <c r="AE225" s="17">
        <f t="shared" ca="1" si="94"/>
        <v>2.5595688964716496E-2</v>
      </c>
    </row>
    <row r="226" spans="1:31">
      <c r="A226" s="15">
        <f t="shared" ca="1" si="95"/>
        <v>45216</v>
      </c>
      <c r="B226" s="14">
        <f t="shared" ca="1" si="78"/>
        <v>2.5771015297460904E-2</v>
      </c>
      <c r="C226" s="14">
        <f t="shared" ca="1" si="79"/>
        <v>2.3076988791565424E-2</v>
      </c>
      <c r="D226" s="14">
        <f t="shared" ca="1" si="80"/>
        <v>2.7127455552727255E-2</v>
      </c>
      <c r="E226" s="14">
        <f t="shared" ca="1" si="81"/>
        <v>2.5132176465900873E-2</v>
      </c>
      <c r="F226" s="14">
        <f t="shared" ca="1" si="82"/>
        <v>2.8867782380012481E-2</v>
      </c>
      <c r="G226" s="14">
        <f t="shared" ca="1" si="83"/>
        <v>2.8476038194910389E-2</v>
      </c>
      <c r="H226" s="14">
        <f t="shared" ca="1" si="84"/>
        <v>2.5750387101564472E-2</v>
      </c>
      <c r="I226" s="3">
        <f ca="1"/>
        <v>0.90715987809362342</v>
      </c>
      <c r="J226" s="3">
        <f ca="1"/>
        <v>0.91522242177751822</v>
      </c>
      <c r="K226" s="3">
        <f ca="1"/>
        <v>0.90302545546000346</v>
      </c>
      <c r="L226" s="3">
        <f ca="1"/>
        <v>0.91074243062411009</v>
      </c>
      <c r="M226" s="3">
        <f ca="1"/>
        <v>0.90409240667111757</v>
      </c>
      <c r="N226" s="3">
        <f ca="1"/>
        <v>0.90304454912312737</v>
      </c>
      <c r="O226" s="3">
        <f ca="1"/>
        <v>0.90719130045456997</v>
      </c>
      <c r="P226" s="17">
        <f t="shared" ca="1" si="85"/>
        <v>1.3564402552663501E-3</v>
      </c>
      <c r="Q226" s="17">
        <f t="shared" ca="1" si="86"/>
        <v>6.3883883156003185E-4</v>
      </c>
      <c r="R226" s="17">
        <f t="shared" ca="1" si="87"/>
        <v>2.6940265058954804E-3</v>
      </c>
      <c r="S226" s="17">
        <f t="shared" ca="1" si="89"/>
        <v>-8.132610994054934E-4</v>
      </c>
      <c r="T226" s="19">
        <f t="shared" ca="1" si="88"/>
        <v>45216</v>
      </c>
      <c r="U226" s="18">
        <f t="shared" ca="1" si="90"/>
        <v>2.2706833386875933E-2</v>
      </c>
      <c r="V226" s="18">
        <f t="shared" ca="1" si="97"/>
        <v>2.0642046483641992E-2</v>
      </c>
      <c r="W226" s="18">
        <f t="shared" ca="1" si="98"/>
        <v>2.377269885332263E-2</v>
      </c>
      <c r="X226" s="18">
        <f t="shared" ca="1" si="99"/>
        <v>2.178980906659031E-2</v>
      </c>
      <c r="Y226" s="18">
        <f t="shared" ca="1" si="100"/>
        <v>2.3507448447428175E-2</v>
      </c>
      <c r="Z226" s="18">
        <f t="shared" ca="1" si="91"/>
        <v>2.3774437154498312E-2</v>
      </c>
      <c r="AA226" s="18">
        <f t="shared" ca="1" si="92"/>
        <v>2.2698700775881878E-2</v>
      </c>
      <c r="AB226" s="19">
        <f t="shared" ca="1" si="96"/>
        <v>47216</v>
      </c>
      <c r="AC226" s="3">
        <f ca="1">_xll.HLV5r3.Financial.Cache.GetValue(IRCurve1, AB226)</f>
        <v>0.77847889799997194</v>
      </c>
      <c r="AD226" s="17">
        <f t="shared" ca="1" si="93"/>
        <v>3.0214940649052318E-2</v>
      </c>
      <c r="AE226" s="17">
        <f t="shared" ca="1" si="94"/>
        <v>2.5634386820689865E-2</v>
      </c>
    </row>
    <row r="227" spans="1:31">
      <c r="A227" s="15">
        <f t="shared" ca="1" si="95"/>
        <v>45223</v>
      </c>
      <c r="B227" s="14">
        <f t="shared" ca="1" si="78"/>
        <v>2.5803134918199508E-2</v>
      </c>
      <c r="C227" s="14">
        <f t="shared" ca="1" si="79"/>
        <v>2.3065829495435564E-2</v>
      </c>
      <c r="D227" s="14">
        <f t="shared" ca="1" si="80"/>
        <v>2.7162341842926131E-2</v>
      </c>
      <c r="E227" s="14">
        <f t="shared" ca="1" si="81"/>
        <v>2.5166059667441183E-2</v>
      </c>
      <c r="F227" s="14">
        <f t="shared" ca="1" si="82"/>
        <v>2.8918018178995371E-2</v>
      </c>
      <c r="G227" s="14">
        <f t="shared" ca="1" si="83"/>
        <v>2.8521316648881564E-2</v>
      </c>
      <c r="H227" s="14">
        <f t="shared" ca="1" si="84"/>
        <v>2.578240525425831E-2</v>
      </c>
      <c r="I227" s="3">
        <f ca="1"/>
        <v>0.90666563944408307</v>
      </c>
      <c r="J227" s="3">
        <f ca="1"/>
        <v>0.91477984938973478</v>
      </c>
      <c r="K227" s="3">
        <f ca="1"/>
        <v>0.90250520288775937</v>
      </c>
      <c r="L227" s="3">
        <f ca="1"/>
        <v>0.9102604436781887</v>
      </c>
      <c r="M227" s="3">
        <f ca="1"/>
        <v>0.90353877796793924</v>
      </c>
      <c r="N227" s="3">
        <f ca="1"/>
        <v>0.90249843332212909</v>
      </c>
      <c r="O227" s="3">
        <f ca="1"/>
        <v>0.90669745741426599</v>
      </c>
      <c r="P227" s="17">
        <f t="shared" ca="1" si="85"/>
        <v>1.3592069247266234E-3</v>
      </c>
      <c r="Q227" s="17">
        <f t="shared" ca="1" si="86"/>
        <v>6.3707525075832466E-4</v>
      </c>
      <c r="R227" s="17">
        <f t="shared" ca="1" si="87"/>
        <v>2.7373054227639443E-3</v>
      </c>
      <c r="S227" s="17">
        <f t="shared" ca="1" si="89"/>
        <v>-8.202265589032226E-4</v>
      </c>
      <c r="T227" s="19">
        <f t="shared" ca="1" si="88"/>
        <v>45223</v>
      </c>
      <c r="U227" s="18">
        <f t="shared" ca="1" si="90"/>
        <v>2.2732321476147462E-2</v>
      </c>
      <c r="V227" s="18">
        <f t="shared" ca="1" si="97"/>
        <v>2.0662306109681478E-2</v>
      </c>
      <c r="W227" s="18">
        <f t="shared" ca="1" si="98"/>
        <v>2.3800719182776341E-2</v>
      </c>
      <c r="X227" s="18">
        <f t="shared" ca="1" si="99"/>
        <v>2.1815758717020767E-2</v>
      </c>
      <c r="Y227" s="18">
        <f t="shared" ca="1" si="100"/>
        <v>2.3545092984157065E-2</v>
      </c>
      <c r="Z227" s="18">
        <f t="shared" ca="1" si="91"/>
        <v>2.3809117532031736E-2</v>
      </c>
      <c r="AA227" s="18">
        <f t="shared" ca="1" si="92"/>
        <v>2.2724119210558429E-2</v>
      </c>
      <c r="AB227" s="19">
        <f t="shared" ca="1" si="96"/>
        <v>47246</v>
      </c>
      <c r="AC227" s="3">
        <f ca="1">_xll.HLV5r3.Financial.Cache.GetValue(IRCurve1, AB227)</f>
        <v>0.77655039738342913</v>
      </c>
      <c r="AD227" s="17">
        <f t="shared" ca="1" si="93"/>
        <v>3.0214940649052318E-2</v>
      </c>
      <c r="AE227" s="17">
        <f t="shared" ca="1" si="94"/>
        <v>2.5672439353884337E-2</v>
      </c>
    </row>
    <row r="228" spans="1:31">
      <c r="A228" s="15">
        <f t="shared" ca="1" si="95"/>
        <v>45230</v>
      </c>
      <c r="B228" s="14">
        <f t="shared" ca="1" si="78"/>
        <v>2.5835186165152187E-2</v>
      </c>
      <c r="C228" s="14">
        <f t="shared" ca="1" si="79"/>
        <v>2.3054675595581275E-2</v>
      </c>
      <c r="D228" s="14">
        <f t="shared" ca="1" si="80"/>
        <v>2.7197149226958088E-2</v>
      </c>
      <c r="E228" s="14">
        <f t="shared" ca="1" si="81"/>
        <v>2.5199874411897367E-2</v>
      </c>
      <c r="F228" s="14">
        <f t="shared" ca="1" si="82"/>
        <v>2.8968138789348119E-2</v>
      </c>
      <c r="G228" s="14">
        <f t="shared" ca="1" si="83"/>
        <v>2.8566491066428182E-2</v>
      </c>
      <c r="H228" s="14">
        <f t="shared" ca="1" si="84"/>
        <v>2.5814355284328662E-2</v>
      </c>
      <c r="I228" s="3">
        <f ca="1"/>
        <v>0.90617078480181623</v>
      </c>
      <c r="J228" s="3">
        <f ca="1"/>
        <v>0.91433749101584971</v>
      </c>
      <c r="K228" s="3">
        <f ca="1"/>
        <v>0.90198428126337449</v>
      </c>
      <c r="L228" s="3">
        <f ca="1"/>
        <v>0.90977780691744325</v>
      </c>
      <c r="M228" s="3">
        <f ca="1"/>
        <v>0.90298418583847906</v>
      </c>
      <c r="N228" s="3">
        <f ca="1"/>
        <v>0.90195144916721903</v>
      </c>
      <c r="O228" s="3">
        <f ca="1"/>
        <v>0.90620300032719803</v>
      </c>
      <c r="P228" s="17">
        <f t="shared" ca="1" si="85"/>
        <v>1.3619630618059014E-3</v>
      </c>
      <c r="Q228" s="17">
        <f t="shared" ca="1" si="86"/>
        <v>6.3531175325481914E-4</v>
      </c>
      <c r="R228" s="17">
        <f t="shared" ca="1" si="87"/>
        <v>2.7805105695709112E-3</v>
      </c>
      <c r="S228" s="17">
        <f t="shared" ca="1" si="89"/>
        <v>-8.2719192957617094E-4</v>
      </c>
      <c r="T228" s="19">
        <f t="shared" ca="1" si="88"/>
        <v>45230</v>
      </c>
      <c r="U228" s="18">
        <f t="shared" ca="1" si="90"/>
        <v>2.2757809403008467E-2</v>
      </c>
      <c r="V228" s="18">
        <f t="shared" ca="1" si="97"/>
        <v>2.0682387236813118E-2</v>
      </c>
      <c r="W228" s="18">
        <f t="shared" ca="1" si="98"/>
        <v>2.3828739349819519E-2</v>
      </c>
      <c r="X228" s="18">
        <f t="shared" ca="1" si="99"/>
        <v>2.184170820504067E-2</v>
      </c>
      <c r="Y228" s="18">
        <f t="shared" ca="1" si="100"/>
        <v>2.3582737166610641E-2</v>
      </c>
      <c r="Z228" s="18">
        <f t="shared" ca="1" si="91"/>
        <v>2.3843797608884755E-2</v>
      </c>
      <c r="AA228" s="18">
        <f t="shared" ca="1" si="92"/>
        <v>2.2749537483712706E-2</v>
      </c>
      <c r="AB228" s="19">
        <f t="shared" ca="1" si="96"/>
        <v>47276</v>
      </c>
      <c r="AC228" s="3">
        <f ca="1">_xll.HLV5r3.Financial.Cache.GetValue(IRCurve1, AB228)</f>
        <v>0.77462667417914177</v>
      </c>
      <c r="AD228" s="17">
        <f t="shared" ca="1" si="93"/>
        <v>3.0214940649052318E-2</v>
      </c>
      <c r="AE228" s="17">
        <f t="shared" ca="1" si="94"/>
        <v>2.570986257285841E-2</v>
      </c>
    </row>
    <row r="229" spans="1:31">
      <c r="A229" s="15">
        <f t="shared" ca="1" si="95"/>
        <v>45237</v>
      </c>
      <c r="B229" s="14">
        <f t="shared" ca="1" si="78"/>
        <v>2.5867168983219058E-2</v>
      </c>
      <c r="C229" s="14">
        <f t="shared" ca="1" si="79"/>
        <v>2.3043527089397497E-2</v>
      </c>
      <c r="D229" s="14">
        <f t="shared" ca="1" si="80"/>
        <v>2.7231877639783485E-2</v>
      </c>
      <c r="E229" s="14">
        <f t="shared" ca="1" si="81"/>
        <v>2.523362063618647E-2</v>
      </c>
      <c r="F229" s="14">
        <f t="shared" ca="1" si="82"/>
        <v>2.9018144067352515E-2</v>
      </c>
      <c r="G229" s="14">
        <f t="shared" ca="1" si="83"/>
        <v>2.861156133265557E-2</v>
      </c>
      <c r="H229" s="14">
        <f t="shared" ca="1" si="84"/>
        <v>2.5846237135593073E-2</v>
      </c>
      <c r="I229" s="3">
        <f ca="1"/>
        <v>0.90567531547810098</v>
      </c>
      <c r="J229" s="3">
        <f ca="1"/>
        <v>0.91389534655237281</v>
      </c>
      <c r="K229" s="3">
        <f ca="1"/>
        <v>0.90146269210011776</v>
      </c>
      <c r="L229" s="3">
        <f ca="1"/>
        <v>0.90929452165474933</v>
      </c>
      <c r="M229" s="3">
        <f ca="1"/>
        <v>0.90242863249183403</v>
      </c>
      <c r="N229" s="3">
        <f ca="1"/>
        <v>0.9014035986536163</v>
      </c>
      <c r="O229" s="3">
        <f ca="1"/>
        <v>0.90570793049982734</v>
      </c>
      <c r="P229" s="17">
        <f t="shared" ca="1" si="85"/>
        <v>1.364708656564427E-3</v>
      </c>
      <c r="Q229" s="17">
        <f t="shared" ca="1" si="86"/>
        <v>6.3354834703258783E-4</v>
      </c>
      <c r="R229" s="17">
        <f t="shared" ca="1" si="87"/>
        <v>2.8236418938215602E-3</v>
      </c>
      <c r="S229" s="17">
        <f t="shared" ca="1" si="89"/>
        <v>-8.3415721178342617E-4</v>
      </c>
      <c r="T229" s="19">
        <f t="shared" ca="1" si="88"/>
        <v>45237</v>
      </c>
      <c r="U229" s="18">
        <f t="shared" ca="1" si="90"/>
        <v>2.2783297167462805E-2</v>
      </c>
      <c r="V229" s="18">
        <f t="shared" ca="1" si="97"/>
        <v>2.0702292213706761E-2</v>
      </c>
      <c r="W229" s="18">
        <f t="shared" ca="1" si="98"/>
        <v>2.3856759354456025E-2</v>
      </c>
      <c r="X229" s="18">
        <f t="shared" ca="1" si="99"/>
        <v>2.1867657530653933E-2</v>
      </c>
      <c r="Y229" s="18">
        <f t="shared" ca="1" si="100"/>
        <v>2.3620380994796394E-2</v>
      </c>
      <c r="Z229" s="18">
        <f t="shared" ca="1" si="91"/>
        <v>2.3878477385063435E-2</v>
      </c>
      <c r="AA229" s="18">
        <f t="shared" ca="1" si="92"/>
        <v>2.2774955595344971E-2</v>
      </c>
      <c r="AB229" s="19">
        <f t="shared" ca="1" si="96"/>
        <v>47306</v>
      </c>
      <c r="AC229" s="3">
        <f ca="1">_xll.HLV5r3.Financial.Cache.GetValue(IRCurve1, AB229)</f>
        <v>0.77267591852722817</v>
      </c>
      <c r="AD229" s="17">
        <f t="shared" ca="1" si="93"/>
        <v>3.071688038393694E-2</v>
      </c>
      <c r="AE229" s="17">
        <f t="shared" ca="1" si="94"/>
        <v>2.5750781000890476E-2</v>
      </c>
    </row>
    <row r="230" spans="1:31">
      <c r="A230" s="15">
        <f t="shared" ca="1" si="95"/>
        <v>45244</v>
      </c>
      <c r="B230" s="14">
        <f t="shared" ca="1" si="78"/>
        <v>2.5899083316136627E-2</v>
      </c>
      <c r="C230" s="14">
        <f t="shared" ca="1" si="79"/>
        <v>2.3032383974279168E-2</v>
      </c>
      <c r="D230" s="14">
        <f t="shared" ca="1" si="80"/>
        <v>2.7266527015280144E-2</v>
      </c>
      <c r="E230" s="14">
        <f t="shared" ca="1" si="81"/>
        <v>2.5267298276033009E-2</v>
      </c>
      <c r="F230" s="14">
        <f t="shared" ca="1" si="82"/>
        <v>2.9068033869388755E-2</v>
      </c>
      <c r="G230" s="14">
        <f t="shared" ca="1" si="83"/>
        <v>2.8656527332784822E-2</v>
      </c>
      <c r="H230" s="14">
        <f t="shared" ca="1" si="84"/>
        <v>2.5878050753449511E-2</v>
      </c>
      <c r="I230" s="3">
        <f ca="1"/>
        <v>0.90517923278527213</v>
      </c>
      <c r="J230" s="3">
        <f ca="1"/>
        <v>0.91345341589586382</v>
      </c>
      <c r="K230" s="3">
        <f ca="1"/>
        <v>0.90094043691250547</v>
      </c>
      <c r="L230" s="3">
        <f ca="1"/>
        <v>0.90881058920419233</v>
      </c>
      <c r="M230" s="3">
        <f ca="1"/>
        <v>0.9018721201398574</v>
      </c>
      <c r="N230" s="3">
        <f ca="1"/>
        <v>0.90085488377874345</v>
      </c>
      <c r="O230" s="3">
        <f ca="1"/>
        <v>0.90521224923969268</v>
      </c>
      <c r="P230" s="17">
        <f t="shared" ca="1" si="85"/>
        <v>1.3674436991435168E-3</v>
      </c>
      <c r="Q230" s="17">
        <f t="shared" ca="1" si="86"/>
        <v>6.3178504010361763E-4</v>
      </c>
      <c r="R230" s="17">
        <f t="shared" ca="1" si="87"/>
        <v>2.8666993418574593E-3</v>
      </c>
      <c r="S230" s="17">
        <f t="shared" ca="1" si="89"/>
        <v>-8.4112240525714699E-4</v>
      </c>
      <c r="T230" s="19">
        <f t="shared" ca="1" si="88"/>
        <v>45244</v>
      </c>
      <c r="U230" s="18">
        <f t="shared" ca="1" si="90"/>
        <v>2.2808784769510742E-2</v>
      </c>
      <c r="V230" s="18">
        <f t="shared" ca="1" si="97"/>
        <v>2.0722023348007455E-2</v>
      </c>
      <c r="W230" s="18">
        <f t="shared" ca="1" si="98"/>
        <v>2.3884779196686141E-2</v>
      </c>
      <c r="X230" s="18">
        <f t="shared" ca="1" si="99"/>
        <v>2.189360669386077E-2</v>
      </c>
      <c r="Y230" s="18">
        <f t="shared" ca="1" si="100"/>
        <v>2.3658024468721041E-2</v>
      </c>
      <c r="Z230" s="18">
        <f t="shared" ca="1" si="91"/>
        <v>2.3913156860573898E-2</v>
      </c>
      <c r="AA230" s="18">
        <f t="shared" ca="1" si="92"/>
        <v>2.280037354545817E-2</v>
      </c>
      <c r="AB230" s="19">
        <f t="shared" ca="1" si="96"/>
        <v>47336</v>
      </c>
      <c r="AC230" s="3">
        <f ca="1">_xll.HLV5r3.Financial.Cache.GetValue(IRCurve1, AB230)</f>
        <v>0.77052394065119301</v>
      </c>
      <c r="AD230" s="17">
        <f t="shared" ca="1" si="93"/>
        <v>3.3979992198080934E-2</v>
      </c>
      <c r="AE230" s="17">
        <f t="shared" ca="1" si="94"/>
        <v>2.5817525224879637E-2</v>
      </c>
    </row>
    <row r="231" spans="1:31">
      <c r="A231" s="15">
        <f t="shared" ca="1" si="95"/>
        <v>45251</v>
      </c>
      <c r="B231" s="14">
        <f t="shared" ca="1" si="78"/>
        <v>2.5930929109412859E-2</v>
      </c>
      <c r="C231" s="14">
        <f t="shared" ca="1" si="79"/>
        <v>2.3021246247615444E-2</v>
      </c>
      <c r="D231" s="14">
        <f t="shared" ca="1" si="80"/>
        <v>2.7301097289166777E-2</v>
      </c>
      <c r="E231" s="14">
        <f t="shared" ca="1" si="81"/>
        <v>2.5300907268985026E-2</v>
      </c>
      <c r="F231" s="14">
        <f t="shared" ca="1" si="82"/>
        <v>2.9117808052728553E-2</v>
      </c>
      <c r="G231" s="14">
        <f t="shared" ca="1" si="83"/>
        <v>2.8701388952094918E-2</v>
      </c>
      <c r="H231" s="14">
        <f t="shared" ca="1" si="84"/>
        <v>2.5909796083041226E-2</v>
      </c>
      <c r="I231" s="3">
        <f ca="1"/>
        <v>0.90468253803674348</v>
      </c>
      <c r="J231" s="3">
        <f ca="1"/>
        <v>0.91301169894293244</v>
      </c>
      <c r="K231" s="3">
        <f ca="1"/>
        <v>0.90041751721632202</v>
      </c>
      <c r="L231" s="3">
        <f ca="1"/>
        <v>0.90832601088109033</v>
      </c>
      <c r="M231" s="3">
        <f ca="1"/>
        <v>0.9013146509971568</v>
      </c>
      <c r="N231" s="3">
        <f ca="1"/>
        <v>0.90030530654222429</v>
      </c>
      <c r="O231" s="3">
        <f ca="1"/>
        <v>0.90471595785537995</v>
      </c>
      <c r="P231" s="17">
        <f t="shared" ca="1" si="85"/>
        <v>1.3701681797539181E-3</v>
      </c>
      <c r="Q231" s="17">
        <f t="shared" ca="1" si="86"/>
        <v>6.3002184042783294E-4</v>
      </c>
      <c r="R231" s="17">
        <f t="shared" ca="1" si="87"/>
        <v>2.9096828617974149E-3</v>
      </c>
      <c r="S231" s="17">
        <f t="shared" ca="1" si="89"/>
        <v>-8.4808751009343708E-4</v>
      </c>
      <c r="T231" s="19">
        <f t="shared" ca="1" si="88"/>
        <v>45251</v>
      </c>
      <c r="U231" s="18">
        <f t="shared" ca="1" si="90"/>
        <v>2.2834272209156143E-2</v>
      </c>
      <c r="V231" s="18">
        <f t="shared" ca="1" si="97"/>
        <v>2.0741582907227284E-2</v>
      </c>
      <c r="W231" s="18">
        <f t="shared" ca="1" si="98"/>
        <v>2.391279887651369E-2</v>
      </c>
      <c r="X231" s="18">
        <f t="shared" ca="1" si="99"/>
        <v>2.1919555694665086E-2</v>
      </c>
      <c r="Y231" s="18">
        <f t="shared" ca="1" si="100"/>
        <v>2.3695667588391256E-2</v>
      </c>
      <c r="Z231" s="18">
        <f t="shared" ca="1" si="91"/>
        <v>2.3947836035419574E-2</v>
      </c>
      <c r="AA231" s="18">
        <f t="shared" ca="1" si="92"/>
        <v>2.2825791334055209E-2</v>
      </c>
      <c r="AB231" s="19">
        <f t="shared" ca="1" si="96"/>
        <v>47366</v>
      </c>
      <c r="AC231" s="3">
        <f ca="1">_xll.HLV5r3.Financial.Cache.GetValue(IRCurve1, AB231)</f>
        <v>0.76837795624365846</v>
      </c>
      <c r="AD231" s="17">
        <f t="shared" ca="1" si="93"/>
        <v>3.3979992198080934E-2</v>
      </c>
      <c r="AE231" s="17">
        <f t="shared" ca="1" si="94"/>
        <v>2.5883192350041662E-2</v>
      </c>
    </row>
    <row r="232" spans="1:31">
      <c r="A232" s="15">
        <f t="shared" ca="1" si="95"/>
        <v>45258</v>
      </c>
      <c r="B232" s="14">
        <f t="shared" ca="1" si="78"/>
        <v>2.596270630738632E-2</v>
      </c>
      <c r="C232" s="14">
        <f t="shared" ca="1" si="79"/>
        <v>2.3010113906795478E-2</v>
      </c>
      <c r="D232" s="14">
        <f t="shared" ca="1" si="80"/>
        <v>2.733558839609692E-2</v>
      </c>
      <c r="E232" s="14">
        <f t="shared" ca="1" si="81"/>
        <v>2.5334447551380666E-2</v>
      </c>
      <c r="F232" s="14">
        <f t="shared" ca="1" si="82"/>
        <v>2.9167466475419346E-2</v>
      </c>
      <c r="G232" s="14">
        <f t="shared" ca="1" si="83"/>
        <v>2.8746146077792613E-2</v>
      </c>
      <c r="H232" s="14">
        <f t="shared" ca="1" si="84"/>
        <v>2.5941473069279901E-2</v>
      </c>
      <c r="I232" s="3">
        <f ca="1"/>
        <v>0.90418523254697392</v>
      </c>
      <c r="J232" s="3">
        <f ca="1"/>
        <v>0.91257019559023844</v>
      </c>
      <c r="K232" s="3">
        <f ca="1"/>
        <v>0.89989393452858457</v>
      </c>
      <c r="L232" s="3">
        <f ca="1"/>
        <v>0.90784078800195911</v>
      </c>
      <c r="M232" s="3">
        <f ca="1"/>
        <v>0.90075622728107707</v>
      </c>
      <c r="N232" s="3">
        <f ca="1"/>
        <v>0.89975486894588275</v>
      </c>
      <c r="O232" s="3">
        <f ca="1"/>
        <v>0.9042190576565271</v>
      </c>
      <c r="P232" s="17">
        <f t="shared" ca="1" si="85"/>
        <v>1.3728820887106002E-3</v>
      </c>
      <c r="Q232" s="17">
        <f t="shared" ca="1" si="86"/>
        <v>6.2825875600565351E-4</v>
      </c>
      <c r="R232" s="17">
        <f t="shared" ca="1" si="87"/>
        <v>2.9525924005908422E-3</v>
      </c>
      <c r="S232" s="17">
        <f t="shared" ca="1" si="89"/>
        <v>-8.5505252628709227E-4</v>
      </c>
      <c r="T232" s="19">
        <f t="shared" ca="1" si="88"/>
        <v>45258</v>
      </c>
      <c r="U232" s="18">
        <f t="shared" ca="1" si="90"/>
        <v>2.2859759486399289E-2</v>
      </c>
      <c r="V232" s="18">
        <f t="shared" ca="1" si="97"/>
        <v>2.0760973119614022E-2</v>
      </c>
      <c r="W232" s="18">
        <f t="shared" ca="1" si="98"/>
        <v>2.3940818393939016E-2</v>
      </c>
      <c r="X232" s="18">
        <f t="shared" ca="1" si="99"/>
        <v>2.1945504533067126E-2</v>
      </c>
      <c r="Y232" s="18">
        <f t="shared" ca="1" si="100"/>
        <v>2.3733310353813687E-2</v>
      </c>
      <c r="Z232" s="18">
        <f t="shared" ca="1" si="91"/>
        <v>2.3982514909607459E-2</v>
      </c>
      <c r="AA232" s="18">
        <f t="shared" ca="1" si="92"/>
        <v>2.2851208961136418E-2</v>
      </c>
      <c r="AB232" s="19">
        <f t="shared" ref="AB232:AB263" ca="1" si="101">AB231+30</f>
        <v>47396</v>
      </c>
      <c r="AC232" s="3">
        <f ca="1">_xll.HLV5r3.Financial.Cache.GetValue(IRCurve1, AB232)</f>
        <v>0.7662379486122296</v>
      </c>
      <c r="AD232" s="17">
        <f t="shared" ca="1" si="93"/>
        <v>3.3979992198080934E-2</v>
      </c>
      <c r="AE232" s="17">
        <f t="shared" ca="1" si="94"/>
        <v>2.5947808240542613E-2</v>
      </c>
    </row>
    <row r="233" spans="1:31">
      <c r="A233" s="15">
        <f t="shared" ca="1" si="95"/>
        <v>45265</v>
      </c>
      <c r="B233" s="14">
        <f t="shared" ca="1" si="78"/>
        <v>2.5994414855981765E-2</v>
      </c>
      <c r="C233" s="14">
        <f t="shared" ca="1" si="79"/>
        <v>2.2998986949225787E-2</v>
      </c>
      <c r="D233" s="14">
        <f t="shared" ca="1" si="80"/>
        <v>2.7370000272356636E-2</v>
      </c>
      <c r="E233" s="14">
        <f t="shared" ca="1" si="81"/>
        <v>2.5367919061202171E-2</v>
      </c>
      <c r="F233" s="14">
        <f t="shared" ca="1" si="82"/>
        <v>2.9217008996272727E-2</v>
      </c>
      <c r="G233" s="14">
        <f t="shared" ca="1" si="83"/>
        <v>2.8790798596227844E-2</v>
      </c>
      <c r="H233" s="14">
        <f t="shared" ca="1" si="84"/>
        <v>2.5973081658628674E-2</v>
      </c>
      <c r="I233" s="3">
        <f ca="1"/>
        <v>0.90368731763148979</v>
      </c>
      <c r="J233" s="3">
        <f ca="1"/>
        <v>0.91212890573449168</v>
      </c>
      <c r="K233" s="3">
        <f ca="1"/>
        <v>0.89936969036756353</v>
      </c>
      <c r="L233" s="3">
        <f ca="1"/>
        <v>0.90735492188453537</v>
      </c>
      <c r="M233" s="3">
        <f ca="1"/>
        <v>0.90019685121168547</v>
      </c>
      <c r="N233" s="3">
        <f ca="1"/>
        <v>0.8992035729937059</v>
      </c>
      <c r="O233" s="3">
        <f ca="1"/>
        <v>0.90372154995382858</v>
      </c>
      <c r="P233" s="17">
        <f t="shared" ca="1" si="85"/>
        <v>1.3755854163748707E-3</v>
      </c>
      <c r="Q233" s="17">
        <f t="shared" ca="1" si="86"/>
        <v>6.2649579477959405E-4</v>
      </c>
      <c r="R233" s="17">
        <f t="shared" ca="1" si="87"/>
        <v>2.9954279067559778E-3</v>
      </c>
      <c r="S233" s="17">
        <f t="shared" ca="1" si="89"/>
        <v>-8.6201745375623362E-4</v>
      </c>
      <c r="T233" s="19">
        <f t="shared" ca="1" si="88"/>
        <v>45265</v>
      </c>
      <c r="U233" s="18">
        <f t="shared" ca="1" si="90"/>
        <v>2.2885246601243154E-2</v>
      </c>
      <c r="V233" s="18">
        <f t="shared" ca="1" si="97"/>
        <v>2.0780196174997427E-2</v>
      </c>
      <c r="W233" s="18">
        <f t="shared" ca="1" si="98"/>
        <v>2.3968837748965049E-2</v>
      </c>
      <c r="X233" s="18">
        <f t="shared" ca="1" si="99"/>
        <v>2.1971453209069909E-2</v>
      </c>
      <c r="Y233" s="18">
        <f t="shared" ca="1" si="100"/>
        <v>2.3770952764994992E-2</v>
      </c>
      <c r="Z233" s="18">
        <f t="shared" ca="1" si="91"/>
        <v>2.4017193483140985E-2</v>
      </c>
      <c r="AA233" s="18">
        <f t="shared" ca="1" si="92"/>
        <v>2.2876626426705592E-2</v>
      </c>
      <c r="AB233" s="19">
        <f t="shared" ca="1" si="101"/>
        <v>47426</v>
      </c>
      <c r="AC233" s="3">
        <f ca="1">_xll.HLV5r3.Financial.Cache.GetValue(IRCurve1, AB233)</f>
        <v>0.76410390111100146</v>
      </c>
      <c r="AD233" s="17">
        <f t="shared" ca="1" si="93"/>
        <v>3.3979992198080934E-2</v>
      </c>
      <c r="AE233" s="17">
        <f t="shared" ca="1" si="94"/>
        <v>2.6011397939029259E-2</v>
      </c>
    </row>
    <row r="234" spans="1:31">
      <c r="A234" s="15">
        <f t="shared" ca="1" si="95"/>
        <v>45272</v>
      </c>
      <c r="B234" s="14">
        <f t="shared" ca="1" si="78"/>
        <v>2.6026054700869258E-2</v>
      </c>
      <c r="C234" s="14">
        <f t="shared" ca="1" si="79"/>
        <v>2.2987865372295517E-2</v>
      </c>
      <c r="D234" s="14">
        <f t="shared" ca="1" si="80"/>
        <v>2.7404332854081441E-2</v>
      </c>
      <c r="E234" s="14">
        <f t="shared" ca="1" si="81"/>
        <v>2.5401321736136517E-2</v>
      </c>
      <c r="F234" s="14">
        <f t="shared" ca="1" si="82"/>
        <v>2.9266435475055474E-2</v>
      </c>
      <c r="G234" s="14">
        <f t="shared" ca="1" si="83"/>
        <v>2.8835346395857782E-2</v>
      </c>
      <c r="H234" s="14">
        <f t="shared" ca="1" si="84"/>
        <v>2.6004621796392895E-2</v>
      </c>
      <c r="I234" s="3">
        <f ca="1"/>
        <v>0.90318879460685453</v>
      </c>
      <c r="J234" s="3">
        <f ca="1"/>
        <v>0.91168782927245173</v>
      </c>
      <c r="K234" s="3">
        <f ca="1"/>
        <v>0.89884478625275122</v>
      </c>
      <c r="L234" s="3">
        <f ca="1"/>
        <v>0.90686841384774519</v>
      </c>
      <c r="M234" s="3">
        <f ca="1"/>
        <v>0.89963652501175695</v>
      </c>
      <c r="N234" s="3">
        <f ca="1"/>
        <v>0.89865142069186044</v>
      </c>
      <c r="O234" s="3">
        <f ca="1"/>
        <v>0.90322343605900557</v>
      </c>
      <c r="P234" s="17">
        <f t="shared" ca="1" si="85"/>
        <v>1.3782781532121827E-3</v>
      </c>
      <c r="Q234" s="17">
        <f t="shared" ca="1" si="86"/>
        <v>6.2473296473274098E-4</v>
      </c>
      <c r="R234" s="17">
        <f t="shared" ca="1" si="87"/>
        <v>3.0381893285737413E-3</v>
      </c>
      <c r="S234" s="17">
        <f t="shared" ca="1" si="89"/>
        <v>-8.6898229276800854E-4</v>
      </c>
      <c r="T234" s="19">
        <f t="shared" ca="1" si="88"/>
        <v>45272</v>
      </c>
      <c r="U234" s="18">
        <f t="shared" ca="1" si="90"/>
        <v>2.2910733553690672E-2</v>
      </c>
      <c r="V234" s="18">
        <f t="shared" ca="1" si="97"/>
        <v>2.0799254225613586E-2</v>
      </c>
      <c r="W234" s="18">
        <f t="shared" ca="1" si="98"/>
        <v>2.3996856941594747E-2</v>
      </c>
      <c r="X234" s="18">
        <f t="shared" ca="1" si="99"/>
        <v>2.1997401722676297E-2</v>
      </c>
      <c r="Y234" s="18">
        <f t="shared" ca="1" si="100"/>
        <v>2.3808594821942745E-2</v>
      </c>
      <c r="Z234" s="18">
        <f t="shared" ca="1" si="91"/>
        <v>2.4051871756027094E-2</v>
      </c>
      <c r="AA234" s="18">
        <f t="shared" ca="1" si="92"/>
        <v>2.2902043730762992E-2</v>
      </c>
      <c r="AB234" s="19">
        <f t="shared" ca="1" si="101"/>
        <v>47456</v>
      </c>
      <c r="AC234" s="3">
        <f ca="1">_xll.HLV5r3.Financial.Cache.GetValue(IRCurve1, AB234)</f>
        <v>0.76197579714042951</v>
      </c>
      <c r="AD234" s="17">
        <f t="shared" ca="1" si="93"/>
        <v>3.3979992198080934E-2</v>
      </c>
      <c r="AE234" s="17">
        <f t="shared" ca="1" si="94"/>
        <v>2.6073985698989322E-2</v>
      </c>
    </row>
    <row r="235" spans="1:31">
      <c r="A235" s="15">
        <f t="shared" ca="1" si="95"/>
        <v>45279</v>
      </c>
      <c r="B235" s="14">
        <f t="shared" ca="1" si="78"/>
        <v>2.6057625787469903E-2</v>
      </c>
      <c r="C235" s="14">
        <f t="shared" ca="1" si="79"/>
        <v>2.2976749173411193E-2</v>
      </c>
      <c r="D235" s="14">
        <f t="shared" ca="1" si="80"/>
        <v>2.7438586077227413E-2</v>
      </c>
      <c r="E235" s="14">
        <f t="shared" ca="1" si="81"/>
        <v>2.5434655513691236E-2</v>
      </c>
      <c r="F235" s="14">
        <f t="shared" ca="1" si="82"/>
        <v>2.9315745771540155E-2</v>
      </c>
      <c r="G235" s="14">
        <f t="shared" ca="1" si="83"/>
        <v>2.8879789364317551E-2</v>
      </c>
      <c r="H235" s="14">
        <f t="shared" ca="1" si="84"/>
        <v>2.6036093429481447E-2</v>
      </c>
      <c r="I235" s="3">
        <f ca="1"/>
        <v>0.90268966479067347</v>
      </c>
      <c r="J235" s="3">
        <f ca="1"/>
        <v>0.91124696610092826</v>
      </c>
      <c r="K235" s="3">
        <f ca="1"/>
        <v>0.89831922370486472</v>
      </c>
      <c r="L235" s="3">
        <f ca="1"/>
        <v>0.9063812652117097</v>
      </c>
      <c r="M235" s="3">
        <f ca="1"/>
        <v>0.89907525090675589</v>
      </c>
      <c r="N235" s="3">
        <f ca="1"/>
        <v>0.8980984140486522</v>
      </c>
      <c r="O235" s="3">
        <f ca="1"/>
        <v>0.90272471728482817</v>
      </c>
      <c r="P235" s="17">
        <f t="shared" ca="1" si="85"/>
        <v>1.3809602897575102E-3</v>
      </c>
      <c r="Q235" s="17">
        <f t="shared" ca="1" si="86"/>
        <v>6.2297027377866687E-4</v>
      </c>
      <c r="R235" s="17">
        <f t="shared" ca="1" si="87"/>
        <v>3.0808766140587099E-3</v>
      </c>
      <c r="S235" s="17">
        <f t="shared" ca="1" si="89"/>
        <v>-8.7594704305596349E-4</v>
      </c>
      <c r="T235" s="19">
        <f t="shared" ca="1" si="88"/>
        <v>45279</v>
      </c>
      <c r="U235" s="18">
        <f t="shared" ca="1" si="90"/>
        <v>2.293622034374216E-2</v>
      </c>
      <c r="V235" s="18">
        <f t="shared" ca="1" si="97"/>
        <v>2.0818149386908263E-2</v>
      </c>
      <c r="W235" s="18">
        <f t="shared" ca="1" si="98"/>
        <v>2.4024875971828397E-2</v>
      </c>
      <c r="X235" s="18">
        <f t="shared" ca="1" si="99"/>
        <v>2.2023350073886713E-2</v>
      </c>
      <c r="Y235" s="18">
        <f t="shared" ca="1" si="100"/>
        <v>2.3846236524661842E-2</v>
      </c>
      <c r="Z235" s="18">
        <f t="shared" ca="1" si="91"/>
        <v>2.4086549728269312E-2</v>
      </c>
      <c r="AA235" s="18">
        <f t="shared" ca="1" si="92"/>
        <v>2.29274608733116E-2</v>
      </c>
      <c r="AB235" s="19">
        <f t="shared" ca="1" si="101"/>
        <v>47486</v>
      </c>
      <c r="AC235" s="3">
        <f ca="1">_xll.HLV5r3.Financial.Cache.GetValue(IRCurve1, AB235)</f>
        <v>0.75985362014720048</v>
      </c>
      <c r="AD235" s="17">
        <f t="shared" ca="1" si="93"/>
        <v>3.397999219808364E-2</v>
      </c>
      <c r="AE235" s="17">
        <f t="shared" ca="1" si="94"/>
        <v>2.6135595015594103E-2</v>
      </c>
    </row>
    <row r="236" spans="1:31">
      <c r="A236" s="15">
        <f t="shared" ca="1" si="95"/>
        <v>45286</v>
      </c>
      <c r="B236" s="14">
        <f t="shared" ca="1" si="78"/>
        <v>2.6089128062791019E-2</v>
      </c>
      <c r="C236" s="14">
        <f t="shared" ca="1" si="79"/>
        <v>2.2965638349961966E-2</v>
      </c>
      <c r="D236" s="14">
        <f t="shared" ca="1" si="80"/>
        <v>2.7472759879423644E-2</v>
      </c>
      <c r="E236" s="14">
        <f t="shared" ca="1" si="81"/>
        <v>2.5467920332902162E-2</v>
      </c>
      <c r="F236" s="14">
        <f t="shared" ca="1" si="82"/>
        <v>2.9364939747374974E-2</v>
      </c>
      <c r="G236" s="14">
        <f t="shared" ca="1" si="83"/>
        <v>2.8924127391129484E-2</v>
      </c>
      <c r="H236" s="14">
        <f t="shared" ca="1" si="84"/>
        <v>2.6067496504525368E-2</v>
      </c>
      <c r="I236" s="3">
        <f ca="1"/>
        <v>0.90218992950159871</v>
      </c>
      <c r="J236" s="3">
        <f ca="1"/>
        <v>0.91080631611678065</v>
      </c>
      <c r="K236" s="3">
        <f ca="1"/>
        <v>0.8977930042458494</v>
      </c>
      <c r="L236" s="3">
        <f ca="1"/>
        <v>0.9058934772977485</v>
      </c>
      <c r="M236" s="3">
        <f ca="1"/>
        <v>0.89851303112483594</v>
      </c>
      <c r="N236" s="3">
        <f ca="1"/>
        <v>0.89754455507454201</v>
      </c>
      <c r="O236" s="3">
        <f ca="1"/>
        <v>0.90222539494508469</v>
      </c>
      <c r="P236" s="17">
        <f t="shared" ca="1" si="85"/>
        <v>1.3836318166326259E-3</v>
      </c>
      <c r="Q236" s="17">
        <f t="shared" ca="1" si="86"/>
        <v>6.2120772988885631E-4</v>
      </c>
      <c r="R236" s="17">
        <f t="shared" ca="1" si="87"/>
        <v>3.1234897128290529E-3</v>
      </c>
      <c r="S236" s="17">
        <f t="shared" ca="1" si="89"/>
        <v>-8.8291170470752856E-4</v>
      </c>
      <c r="T236" s="19">
        <f t="shared" ca="1" si="88"/>
        <v>45286</v>
      </c>
      <c r="U236" s="18">
        <f t="shared" ca="1" si="90"/>
        <v>2.2961706971401433E-2</v>
      </c>
      <c r="V236" s="18">
        <f t="shared" ca="1" si="97"/>
        <v>2.083688373831958E-2</v>
      </c>
      <c r="W236" s="18">
        <f t="shared" ca="1" si="98"/>
        <v>2.4052894839669849E-2</v>
      </c>
      <c r="X236" s="18">
        <f t="shared" ca="1" si="99"/>
        <v>2.2049298262704912E-2</v>
      </c>
      <c r="Y236" s="18">
        <f t="shared" ca="1" si="100"/>
        <v>2.3883877873159799E-2</v>
      </c>
      <c r="Z236" s="18">
        <f t="shared" ca="1" si="91"/>
        <v>2.4121227399873699E-2</v>
      </c>
      <c r="AA236" s="18">
        <f t="shared" ca="1" si="92"/>
        <v>2.2952877854354358E-2</v>
      </c>
      <c r="AB236" s="19">
        <f t="shared" ca="1" si="101"/>
        <v>47516</v>
      </c>
      <c r="AC236" s="3">
        <f ca="1">_xll.HLV5r3.Financial.Cache.GetValue(IRCurve1, AB236)</f>
        <v>0.75773735362410388</v>
      </c>
      <c r="AD236" s="17">
        <f t="shared" ca="1" si="93"/>
        <v>3.3979992198080934E-2</v>
      </c>
      <c r="AE236" s="17">
        <f t="shared" ca="1" si="94"/>
        <v>2.6196248655105735E-2</v>
      </c>
    </row>
    <row r="237" spans="1:31">
      <c r="A237" s="15">
        <f t="shared" ca="1" si="95"/>
        <v>45293</v>
      </c>
      <c r="B237" s="14">
        <f t="shared" ca="1" si="78"/>
        <v>2.6120561472670535E-2</v>
      </c>
      <c r="C237" s="14">
        <f t="shared" ca="1" si="79"/>
        <v>2.2954532899348568E-2</v>
      </c>
      <c r="D237" s="14">
        <f t="shared" ca="1" si="80"/>
        <v>2.7506854197205111E-2</v>
      </c>
      <c r="E237" s="14">
        <f t="shared" ca="1" si="81"/>
        <v>2.5501116131687832E-2</v>
      </c>
      <c r="F237" s="14">
        <f t="shared" ca="1" si="82"/>
        <v>2.9414017264254459E-2</v>
      </c>
      <c r="G237" s="14">
        <f t="shared" ca="1" si="83"/>
        <v>2.8968360365908552E-2</v>
      </c>
      <c r="H237" s="14">
        <f t="shared" ca="1" si="84"/>
        <v>2.6098830967889376E-2</v>
      </c>
      <c r="I237" s="3">
        <f ca="1"/>
        <v>0.90168959005929861</v>
      </c>
      <c r="J237" s="3">
        <f ca="1"/>
        <v>0.91036587921691836</v>
      </c>
      <c r="K237" s="3">
        <f ca="1"/>
        <v>0.89726612939884676</v>
      </c>
      <c r="L237" s="3">
        <f ca="1"/>
        <v>0.90540505142835037</v>
      </c>
      <c r="M237" s="3">
        <f ca="1"/>
        <v>0.89794986789680409</v>
      </c>
      <c r="N237" s="3">
        <f ca="1"/>
        <v>0.89698984578210939</v>
      </c>
      <c r="O237" s="3">
        <f ca="1"/>
        <v>0.90172547035458694</v>
      </c>
      <c r="P237" s="17">
        <f t="shared" ca="1" si="85"/>
        <v>1.3862927245345755E-3</v>
      </c>
      <c r="Q237" s="17">
        <f t="shared" ca="1" si="86"/>
        <v>6.194453409827036E-4</v>
      </c>
      <c r="R237" s="17">
        <f t="shared" ca="1" si="87"/>
        <v>3.1660285733219676E-3</v>
      </c>
      <c r="S237" s="17">
        <f t="shared" ca="1" si="89"/>
        <v>-8.8987627773241817E-4</v>
      </c>
      <c r="T237" s="19">
        <f t="shared" ca="1" si="88"/>
        <v>45293</v>
      </c>
      <c r="U237" s="18">
        <f t="shared" ca="1" si="90"/>
        <v>2.2987193436668826E-2</v>
      </c>
      <c r="V237" s="18">
        <f t="shared" ca="1" si="97"/>
        <v>2.085545932404095E-2</v>
      </c>
      <c r="W237" s="18">
        <f t="shared" ca="1" si="98"/>
        <v>2.4080913545119421E-2</v>
      </c>
      <c r="X237" s="18">
        <f t="shared" ca="1" si="99"/>
        <v>2.2075246289131222E-2</v>
      </c>
      <c r="Y237" s="18">
        <f t="shared" ca="1" si="100"/>
        <v>2.3921518867443332E-2</v>
      </c>
      <c r="Z237" s="18">
        <f t="shared" ca="1" si="91"/>
        <v>2.4155904770846347E-2</v>
      </c>
      <c r="AA237" s="18">
        <f t="shared" ca="1" si="92"/>
        <v>2.2978294673891501E-2</v>
      </c>
      <c r="AB237" s="19">
        <f t="shared" ca="1" si="101"/>
        <v>47546</v>
      </c>
      <c r="AC237" s="3">
        <f ca="1">_xll.HLV5r3.Financial.Cache.GetValue(IRCurve1, AB237)</f>
        <v>0.75562698110990334</v>
      </c>
      <c r="AD237" s="17">
        <f t="shared" ca="1" si="93"/>
        <v>3.3979992198080934E-2</v>
      </c>
      <c r="AE237" s="17">
        <f t="shared" ca="1" si="94"/>
        <v>2.6255968682926564E-2</v>
      </c>
    </row>
    <row r="238" spans="1:31">
      <c r="A238" s="15">
        <f t="shared" ca="1" si="95"/>
        <v>45300</v>
      </c>
      <c r="B238" s="14">
        <f t="shared" ca="1" si="78"/>
        <v>2.6151925964723599E-2</v>
      </c>
      <c r="C238" s="14">
        <f t="shared" ca="1" si="79"/>
        <v>2.2943432818983304E-2</v>
      </c>
      <c r="D238" s="14">
        <f t="shared" ca="1" si="80"/>
        <v>2.7540868968947696E-2</v>
      </c>
      <c r="E238" s="14">
        <f t="shared" ca="1" si="81"/>
        <v>2.5534242849744038E-2</v>
      </c>
      <c r="F238" s="14">
        <f t="shared" ca="1" si="82"/>
        <v>2.946297818478779E-2</v>
      </c>
      <c r="G238" s="14">
        <f t="shared" ca="1" si="83"/>
        <v>2.9012488178344974E-2</v>
      </c>
      <c r="H238" s="14">
        <f t="shared" ca="1" si="84"/>
        <v>2.6130096767576494E-2</v>
      </c>
      <c r="I238" s="3">
        <f ca="1"/>
        <v>0.90118864778448027</v>
      </c>
      <c r="J238" s="3">
        <f ca="1"/>
        <v>0.90992565529830072</v>
      </c>
      <c r="K238" s="3">
        <f ca="1"/>
        <v>0.89673860068821543</v>
      </c>
      <c r="L238" s="3">
        <f ca="1"/>
        <v>0.90491598892719471</v>
      </c>
      <c r="M238" s="3">
        <f ca="1"/>
        <v>0.89738576345611976</v>
      </c>
      <c r="N238" s="3">
        <f ca="1"/>
        <v>0.89643428818605086</v>
      </c>
      <c r="O238" s="3">
        <f ca="1"/>
        <v>0.90122494482917537</v>
      </c>
      <c r="P238" s="17">
        <f t="shared" ca="1" si="85"/>
        <v>1.3889430042240969E-3</v>
      </c>
      <c r="Q238" s="17">
        <f t="shared" ca="1" si="86"/>
        <v>6.1768311497956141E-4</v>
      </c>
      <c r="R238" s="17">
        <f t="shared" ca="1" si="87"/>
        <v>3.2084931457402946E-3</v>
      </c>
      <c r="S238" s="17">
        <f t="shared" ca="1" si="89"/>
        <v>-8.9684076212785679E-4</v>
      </c>
      <c r="T238" s="19">
        <f t="shared" ca="1" si="88"/>
        <v>45300</v>
      </c>
      <c r="U238" s="18">
        <f t="shared" ca="1" si="90"/>
        <v>2.301267973954816E-2</v>
      </c>
      <c r="V238" s="18">
        <f t="shared" ca="1" si="97"/>
        <v>2.0873878153764684E-2</v>
      </c>
      <c r="W238" s="18">
        <f t="shared" ca="1" si="98"/>
        <v>2.4108932088180907E-2</v>
      </c>
      <c r="X238" s="18">
        <f t="shared" ca="1" si="99"/>
        <v>2.2101194153169478E-2</v>
      </c>
      <c r="Y238" s="18">
        <f t="shared" ca="1" si="100"/>
        <v>2.3959159507519062E-2</v>
      </c>
      <c r="Z238" s="18">
        <f t="shared" ca="1" si="91"/>
        <v>2.4190581841190707E-2</v>
      </c>
      <c r="AA238" s="18">
        <f t="shared" ca="1" si="92"/>
        <v>2.3003711331926881E-2</v>
      </c>
      <c r="AB238" s="19">
        <f t="shared" ca="1" si="101"/>
        <v>47576</v>
      </c>
      <c r="AC238" s="3">
        <f ca="1">_xll.HLV5r3.Financial.Cache.GetValue(IRCurve1, AB238)</f>
        <v>0.75352248618920836</v>
      </c>
      <c r="AD238" s="17">
        <f t="shared" ca="1" si="93"/>
        <v>3.397999219808364E-2</v>
      </c>
      <c r="AE238" s="17">
        <f t="shared" ca="1" si="94"/>
        <v>2.6314776490363182E-2</v>
      </c>
    </row>
    <row r="239" spans="1:31">
      <c r="A239" s="15">
        <f t="shared" ca="1" si="95"/>
        <v>45307</v>
      </c>
      <c r="B239" s="14">
        <f t="shared" ca="1" si="78"/>
        <v>2.6183221485372839E-2</v>
      </c>
      <c r="C239" s="14">
        <f t="shared" ca="1" si="79"/>
        <v>2.2932338106261115E-2</v>
      </c>
      <c r="D239" s="14">
        <f t="shared" ca="1" si="80"/>
        <v>2.7574804131956308E-2</v>
      </c>
      <c r="E239" s="14">
        <f t="shared" ca="1" si="81"/>
        <v>2.5567300425574015E-2</v>
      </c>
      <c r="F239" s="14">
        <f t="shared" ca="1" si="82"/>
        <v>2.9511822372383048E-2</v>
      </c>
      <c r="G239" s="14">
        <f t="shared" ca="1" si="83"/>
        <v>2.905651072006251E-2</v>
      </c>
      <c r="H239" s="14">
        <f t="shared" ca="1" si="84"/>
        <v>2.616129385035669E-2</v>
      </c>
      <c r="I239" s="3">
        <f ca="1"/>
        <v>0.90068710399885543</v>
      </c>
      <c r="J239" s="3">
        <f ca="1"/>
        <v>0.90948564425793665</v>
      </c>
      <c r="K239" s="3">
        <f ca="1"/>
        <v>0.89621041963949588</v>
      </c>
      <c r="L239" s="3">
        <f ca="1"/>
        <v>0.90442629111911743</v>
      </c>
      <c r="M239" s="3">
        <f ca="1"/>
        <v>0.89682072003887725</v>
      </c>
      <c r="N239" s="3">
        <f ca="1"/>
        <v>0.8958778843031785</v>
      </c>
      <c r="O239" s="3">
        <f ca="1"/>
        <v>0.9007238196856876</v>
      </c>
      <c r="P239" s="17">
        <f t="shared" ca="1" si="85"/>
        <v>1.3915826465834696E-3</v>
      </c>
      <c r="Q239" s="17">
        <f t="shared" ca="1" si="86"/>
        <v>6.1592105979882406E-4</v>
      </c>
      <c r="R239" s="17">
        <f t="shared" ca="1" si="87"/>
        <v>3.2508833791117242E-3</v>
      </c>
      <c r="S239" s="17">
        <f t="shared" ca="1" si="89"/>
        <v>-9.0380515789592608E-4</v>
      </c>
      <c r="T239" s="19">
        <f t="shared" ca="1" si="88"/>
        <v>45307</v>
      </c>
      <c r="U239" s="18">
        <f t="shared" ca="1" si="90"/>
        <v>2.3038165880039735E-2</v>
      </c>
      <c r="V239" s="18">
        <f t="shared" ca="1" si="97"/>
        <v>2.08921422034067E-2</v>
      </c>
      <c r="W239" s="18">
        <f t="shared" ca="1" si="98"/>
        <v>2.4136950468854664E-2</v>
      </c>
      <c r="X239" s="18">
        <f t="shared" ca="1" si="99"/>
        <v>2.2127141854819964E-2</v>
      </c>
      <c r="Y239" s="18">
        <f t="shared" ca="1" si="100"/>
        <v>2.3996799793393725E-2</v>
      </c>
      <c r="Z239" s="18">
        <f t="shared" ca="1" si="91"/>
        <v>2.4225258610913743E-2</v>
      </c>
      <c r="AA239" s="18">
        <f t="shared" ca="1" si="92"/>
        <v>2.3029127828460776E-2</v>
      </c>
      <c r="AB239" s="19">
        <f t="shared" ca="1" si="101"/>
        <v>47606</v>
      </c>
      <c r="AC239" s="3">
        <f ca="1">_xll.HLV5r3.Financial.Cache.GetValue(IRCurve1, AB239)</f>
        <v>0.75142385249234733</v>
      </c>
      <c r="AD239" s="17">
        <f t="shared" ca="1" si="93"/>
        <v>3.3979992198080934E-2</v>
      </c>
      <c r="AE239" s="17">
        <f t="shared" ca="1" si="94"/>
        <v>2.6372692820173169E-2</v>
      </c>
    </row>
    <row r="240" spans="1:31">
      <c r="A240" s="15">
        <f t="shared" ca="1" si="95"/>
        <v>45314</v>
      </c>
      <c r="B240" s="14">
        <f t="shared" ca="1" si="78"/>
        <v>2.6214447982656007E-2</v>
      </c>
      <c r="C240" s="14">
        <f t="shared" ca="1" si="79"/>
        <v>2.2921248758588524E-2</v>
      </c>
      <c r="D240" s="14">
        <f t="shared" ca="1" si="80"/>
        <v>2.7608659625185737E-2</v>
      </c>
      <c r="E240" s="14">
        <f t="shared" ca="1" si="81"/>
        <v>2.5600288799313496E-2</v>
      </c>
      <c r="F240" s="14">
        <f t="shared" ca="1" si="82"/>
        <v>2.9560549691171931E-2</v>
      </c>
      <c r="G240" s="14">
        <f t="shared" ca="1" si="83"/>
        <v>2.9100427881816562E-2</v>
      </c>
      <c r="H240" s="14">
        <f t="shared" ca="1" si="84"/>
        <v>2.619242216482346E-2</v>
      </c>
      <c r="I240" s="3">
        <f ca="1"/>
        <v>0.90018496002516335</v>
      </c>
      <c r="J240" s="3">
        <f ca="1"/>
        <v>0.90904584599288507</v>
      </c>
      <c r="K240" s="3">
        <f ca="1"/>
        <v>0.89568158777943097</v>
      </c>
      <c r="L240" s="3">
        <f ca="1"/>
        <v>0.90393595933013382</v>
      </c>
      <c r="M240" s="3">
        <f ca="1"/>
        <v>0.89625473988379045</v>
      </c>
      <c r="N240" s="3">
        <f ca="1"/>
        <v>0.89532063615238278</v>
      </c>
      <c r="O240" s="3">
        <f ca="1"/>
        <v>0.90022209624198213</v>
      </c>
      <c r="P240" s="17">
        <f t="shared" ca="1" si="85"/>
        <v>1.3942116425297302E-3</v>
      </c>
      <c r="Q240" s="17">
        <f t="shared" ca="1" si="86"/>
        <v>6.1415918334251085E-4</v>
      </c>
      <c r="R240" s="17">
        <f t="shared" ca="1" si="87"/>
        <v>3.2931992240674834E-3</v>
      </c>
      <c r="S240" s="17">
        <f t="shared" ca="1" si="89"/>
        <v>-9.1076946494954292E-4</v>
      </c>
      <c r="T240" s="19">
        <f t="shared" ca="1" si="88"/>
        <v>45314</v>
      </c>
      <c r="U240" s="18">
        <f t="shared" ca="1" si="90"/>
        <v>2.3063651858146503E-2</v>
      </c>
      <c r="V240" s="18">
        <f t="shared" ca="1" si="97"/>
        <v>2.0910253415813224E-2</v>
      </c>
      <c r="W240" s="18">
        <f t="shared" ca="1" si="98"/>
        <v>2.4164968687143608E-2</v>
      </c>
      <c r="X240" s="18">
        <f t="shared" ca="1" si="99"/>
        <v>2.2153089394085598E-2</v>
      </c>
      <c r="Y240" s="18">
        <f t="shared" ca="1" si="100"/>
        <v>2.4034439725073898E-2</v>
      </c>
      <c r="Z240" s="18">
        <f t="shared" ca="1" si="91"/>
        <v>2.4259935080018898E-2</v>
      </c>
      <c r="AA240" s="18">
        <f t="shared" ca="1" si="92"/>
        <v>2.3054544163497007E-2</v>
      </c>
      <c r="AB240" s="19">
        <f t="shared" ca="1" si="101"/>
        <v>47636</v>
      </c>
      <c r="AC240" s="3">
        <f ca="1">_xll.HLV5r3.Financial.Cache.GetValue(IRCurve1, AB240)</f>
        <v>0.74933106369523961</v>
      </c>
      <c r="AD240" s="17">
        <f t="shared" ca="1" si="93"/>
        <v>3.3979992198080934E-2</v>
      </c>
      <c r="AE240" s="17">
        <f t="shared" ca="1" si="94"/>
        <v>2.6429737790958925E-2</v>
      </c>
    </row>
    <row r="241" spans="1:31">
      <c r="A241" s="15">
        <f t="shared" ca="1" si="95"/>
        <v>45321</v>
      </c>
      <c r="B241" s="14">
        <f t="shared" ca="1" si="78"/>
        <v>2.6245605404350357E-2</v>
      </c>
      <c r="C241" s="14">
        <f t="shared" ca="1" si="79"/>
        <v>2.2910164773366257E-2</v>
      </c>
      <c r="D241" s="14">
        <f t="shared" ca="1" si="80"/>
        <v>2.7642435387428672E-2</v>
      </c>
      <c r="E241" s="14">
        <f t="shared" ca="1" si="81"/>
        <v>2.5633207910866686E-2</v>
      </c>
      <c r="F241" s="14">
        <f t="shared" ca="1" si="82"/>
        <v>2.960916000629342E-2</v>
      </c>
      <c r="G241" s="14">
        <f t="shared" ca="1" si="83"/>
        <v>2.9144239556510257E-2</v>
      </c>
      <c r="H241" s="14">
        <f t="shared" ca="1" si="84"/>
        <v>2.6223481658343033E-2</v>
      </c>
      <c r="I241" s="3">
        <f ca="1"/>
        <v>0.89968221718713981</v>
      </c>
      <c r="J241" s="3">
        <f ca="1"/>
        <v>0.90860626040025461</v>
      </c>
      <c r="K241" s="3">
        <f ca="1"/>
        <v>0.89515210663593425</v>
      </c>
      <c r="L241" s="3">
        <f ca="1"/>
        <v>0.90344499488740726</v>
      </c>
      <c r="M241" s="3">
        <f ca="1"/>
        <v>0.89568782523217894</v>
      </c>
      <c r="N241" s="3">
        <f ca="1"/>
        <v>0.89476254575464931</v>
      </c>
      <c r="O241" s="3">
        <f ca="1"/>
        <v>0.89971977581690332</v>
      </c>
      <c r="P241" s="17">
        <f t="shared" ca="1" si="85"/>
        <v>1.3968299830783154E-3</v>
      </c>
      <c r="Q241" s="17">
        <f t="shared" ca="1" si="86"/>
        <v>6.1239749348367123E-4</v>
      </c>
      <c r="R241" s="17">
        <f t="shared" ca="1" si="87"/>
        <v>3.3354406309841003E-3</v>
      </c>
      <c r="S241" s="17">
        <f t="shared" ca="1" si="89"/>
        <v>-9.1773368355550777E-4</v>
      </c>
      <c r="T241" s="19">
        <f t="shared" ca="1" si="88"/>
        <v>45321</v>
      </c>
      <c r="U241" s="18">
        <f t="shared" ca="1" si="90"/>
        <v>2.3089137673871413E-2</v>
      </c>
      <c r="V241" s="18">
        <f t="shared" ca="1" si="97"/>
        <v>2.0928213701449677E-2</v>
      </c>
      <c r="W241" s="18">
        <f t="shared" ca="1" si="98"/>
        <v>2.4192986743050669E-2</v>
      </c>
      <c r="X241" s="18">
        <f t="shared" ca="1" si="99"/>
        <v>2.2179036770969409E-2</v>
      </c>
      <c r="Y241" s="18">
        <f t="shared" ca="1" si="100"/>
        <v>2.4072079302567193E-2</v>
      </c>
      <c r="Z241" s="18">
        <f t="shared" ca="1" si="91"/>
        <v>2.4294611248513183E-2</v>
      </c>
      <c r="AA241" s="18">
        <f t="shared" ca="1" si="92"/>
        <v>2.3079960337035858E-2</v>
      </c>
      <c r="AB241" s="19">
        <f t="shared" ca="1" si="101"/>
        <v>47666</v>
      </c>
      <c r="AC241" s="3">
        <f ca="1">_xll.HLV5r3.Financial.Cache.GetValue(IRCurve1, AB241)</f>
        <v>0.74724410351926862</v>
      </c>
      <c r="AD241" s="17">
        <f t="shared" ca="1" si="93"/>
        <v>3.3979992198080934E-2</v>
      </c>
      <c r="AE241" s="17">
        <f t="shared" ca="1" si="94"/>
        <v>2.6485930920468644E-2</v>
      </c>
    </row>
    <row r="242" spans="1:31">
      <c r="A242" s="15">
        <f t="shared" ca="1" si="95"/>
        <v>45328</v>
      </c>
      <c r="B242" s="14">
        <f t="shared" ca="1" si="78"/>
        <v>2.6276693697972635E-2</v>
      </c>
      <c r="C242" s="14">
        <f t="shared" ca="1" si="79"/>
        <v>2.2899086148012407E-2</v>
      </c>
      <c r="D242" s="14">
        <f t="shared" ca="1" si="80"/>
        <v>2.7676131357309917E-2</v>
      </c>
      <c r="E242" s="14">
        <f t="shared" ca="1" si="81"/>
        <v>2.5666057699848296E-2</v>
      </c>
      <c r="F242" s="14">
        <f t="shared" ca="1" si="82"/>
        <v>2.9657653182845981E-2</v>
      </c>
      <c r="G242" s="14">
        <f t="shared" ca="1" si="83"/>
        <v>2.9187945636149425E-2</v>
      </c>
      <c r="H242" s="14">
        <f t="shared" ca="1" si="84"/>
        <v>2.6254472279925722E-2</v>
      </c>
      <c r="I242" s="3">
        <f ca="1"/>
        <v>0.89917887680952213</v>
      </c>
      <c r="J242" s="3">
        <f ca="1"/>
        <v>0.90816688737720375</v>
      </c>
      <c r="K242" s="3">
        <f ca="1"/>
        <v>0.89462197773809315</v>
      </c>
      <c r="L242" s="3">
        <f ca="1"/>
        <v>0.90295339911925365</v>
      </c>
      <c r="M242" s="3">
        <f ca="1"/>
        <v>0.89511997832794865</v>
      </c>
      <c r="N242" s="3">
        <f ca="1"/>
        <v>0.8942036151330176</v>
      </c>
      <c r="O242" s="3">
        <f ca="1"/>
        <v>0.89921685973030496</v>
      </c>
      <c r="P242" s="17">
        <f t="shared" ca="1" si="85"/>
        <v>1.3994376593372826E-3</v>
      </c>
      <c r="Q242" s="17">
        <f t="shared" ca="1" si="86"/>
        <v>6.1063599812433839E-4</v>
      </c>
      <c r="R242" s="17">
        <f t="shared" ca="1" si="87"/>
        <v>3.3776075499602279E-3</v>
      </c>
      <c r="S242" s="17">
        <f t="shared" ca="1" si="89"/>
        <v>-9.246978134518774E-4</v>
      </c>
      <c r="T242" s="19">
        <f t="shared" ca="1" si="88"/>
        <v>45328</v>
      </c>
      <c r="U242" s="18">
        <f t="shared" ca="1" si="90"/>
        <v>2.3114623327214805E-2</v>
      </c>
      <c r="V242" s="18">
        <f t="shared" ca="1" si="97"/>
        <v>2.0946024939072553E-2</v>
      </c>
      <c r="W242" s="18">
        <f t="shared" ca="1" si="98"/>
        <v>2.4221004636576227E-2</v>
      </c>
      <c r="X242" s="18">
        <f t="shared" ca="1" si="99"/>
        <v>2.2204983985471754E-2</v>
      </c>
      <c r="Y242" s="18">
        <f t="shared" ca="1" si="100"/>
        <v>2.4109718525878485E-2</v>
      </c>
      <c r="Z242" s="18">
        <f t="shared" ca="1" si="91"/>
        <v>2.4329287116400027E-2</v>
      </c>
      <c r="AA242" s="18">
        <f t="shared" ca="1" si="92"/>
        <v>2.3105376349080286E-2</v>
      </c>
      <c r="AB242" s="19">
        <f t="shared" ca="1" si="101"/>
        <v>47696</v>
      </c>
      <c r="AC242" s="3">
        <f ca="1">_xll.HLV5r3.Financial.Cache.GetValue(IRCurve1, AB242)</f>
        <v>0.74516295573115543</v>
      </c>
      <c r="AD242" s="17">
        <f t="shared" ca="1" si="93"/>
        <v>3.3979992198080934E-2</v>
      </c>
      <c r="AE242" s="17">
        <f t="shared" ca="1" si="94"/>
        <v>2.6541291147861121E-2</v>
      </c>
    </row>
    <row r="243" spans="1:31">
      <c r="A243" s="15">
        <f t="shared" ca="1" si="95"/>
        <v>45335</v>
      </c>
      <c r="B243" s="14">
        <f t="shared" ca="1" si="78"/>
        <v>2.6307712812637343E-2</v>
      </c>
      <c r="C243" s="14">
        <f t="shared" ca="1" si="79"/>
        <v>2.2888012879927713E-2</v>
      </c>
      <c r="D243" s="14">
        <f t="shared" ca="1" si="80"/>
        <v>2.7709747475115738E-2</v>
      </c>
      <c r="E243" s="14">
        <f t="shared" ca="1" si="81"/>
        <v>2.5698838107476626E-2</v>
      </c>
      <c r="F243" s="14">
        <f t="shared" ca="1" si="82"/>
        <v>2.9706029087861623E-2</v>
      </c>
      <c r="G243" s="14">
        <f t="shared" ca="1" si="83"/>
        <v>2.9231546014708169E-2</v>
      </c>
      <c r="H243" s="14">
        <f t="shared" ca="1" si="84"/>
        <v>2.6285393978280815E-2</v>
      </c>
      <c r="I243" s="3">
        <f ca="1"/>
        <v>0.89867494021805416</v>
      </c>
      <c r="J243" s="3">
        <f ca="1"/>
        <v>0.90772772682094049</v>
      </c>
      <c r="K243" s="3">
        <f ca="1"/>
        <v>0.89409120261617214</v>
      </c>
      <c r="L243" s="3">
        <f ca="1"/>
        <v>0.90246117335514697</v>
      </c>
      <c r="M243" s="3">
        <f ca="1"/>
        <v>0.8945512014175927</v>
      </c>
      <c r="N243" s="3">
        <f ca="1"/>
        <v>0.8936438463125983</v>
      </c>
      <c r="O243" s="3">
        <f ca="1"/>
        <v>0.89871334930301872</v>
      </c>
      <c r="P243" s="17">
        <f t="shared" ca="1" si="85"/>
        <v>1.402034662478395E-3</v>
      </c>
      <c r="Q243" s="17">
        <f t="shared" ca="1" si="86"/>
        <v>6.0887470516071684E-4</v>
      </c>
      <c r="R243" s="17">
        <f t="shared" ca="1" si="87"/>
        <v>3.41969993270963E-3</v>
      </c>
      <c r="S243" s="17">
        <f t="shared" ca="1" si="89"/>
        <v>-9.3166185472920438E-4</v>
      </c>
      <c r="T243" s="19">
        <f t="shared" ca="1" si="88"/>
        <v>45335</v>
      </c>
      <c r="U243" s="18">
        <f t="shared" ca="1" si="90"/>
        <v>2.314010881818046E-2</v>
      </c>
      <c r="V243" s="18">
        <f t="shared" ca="1" si="97"/>
        <v>2.0963688976384506E-2</v>
      </c>
      <c r="W243" s="18">
        <f t="shared" ca="1" si="98"/>
        <v>2.4249022367724075E-2</v>
      </c>
      <c r="X243" s="18">
        <f t="shared" ca="1" si="99"/>
        <v>2.2230931037596293E-2</v>
      </c>
      <c r="Y243" s="18">
        <f t="shared" ca="1" si="100"/>
        <v>2.414735739501532E-2</v>
      </c>
      <c r="Z243" s="18">
        <f t="shared" ca="1" si="91"/>
        <v>2.4363962683685514E-2</v>
      </c>
      <c r="AA243" s="18">
        <f t="shared" ca="1" si="92"/>
        <v>2.3130792199633168E-2</v>
      </c>
      <c r="AB243" s="19">
        <f t="shared" ca="1" si="101"/>
        <v>47726</v>
      </c>
      <c r="AC243" s="3">
        <f ca="1">_xll.HLV5r3.Financial.Cache.GetValue(IRCurve1, AB243)</f>
        <v>0.74308760414283226</v>
      </c>
      <c r="AD243" s="17">
        <f t="shared" ca="1" si="93"/>
        <v>3.397999219808364E-2</v>
      </c>
      <c r="AE243" s="17">
        <f t="shared" ca="1" si="94"/>
        <v>2.6595836854987898E-2</v>
      </c>
    </row>
    <row r="244" spans="1:31">
      <c r="A244" s="15">
        <f t="shared" ca="1" si="95"/>
        <v>45342</v>
      </c>
      <c r="B244" s="14">
        <f t="shared" ca="1" si="78"/>
        <v>2.6338662696272261E-2</v>
      </c>
      <c r="C244" s="14">
        <f t="shared" ca="1" si="79"/>
        <v>2.2876944966524482E-2</v>
      </c>
      <c r="D244" s="14">
        <f t="shared" ca="1" si="80"/>
        <v>2.7743283680015107E-2</v>
      </c>
      <c r="E244" s="14">
        <f t="shared" ca="1" si="81"/>
        <v>2.573154907385268E-2</v>
      </c>
      <c r="F244" s="14">
        <f t="shared" ca="1" si="82"/>
        <v>2.9754287588372334E-2</v>
      </c>
      <c r="G244" s="14">
        <f t="shared" ca="1" si="83"/>
        <v>2.9275040586230046E-2</v>
      </c>
      <c r="H244" s="14">
        <f t="shared" ca="1" si="84"/>
        <v>2.6316246701886023E-2</v>
      </c>
      <c r="I244" s="3">
        <f ca="1"/>
        <v>0.89817040873945564</v>
      </c>
      <c r="J244" s="3">
        <f ca="1"/>
        <v>0.9072887786287227</v>
      </c>
      <c r="K244" s="3">
        <f ca="1"/>
        <v>0.89355978280158088</v>
      </c>
      <c r="L244" s="3">
        <f ca="1"/>
        <v>0.90196831892568852</v>
      </c>
      <c r="M244" s="3">
        <f ca="1"/>
        <v>0.89398149675015426</v>
      </c>
      <c r="N244" s="3">
        <f ca="1"/>
        <v>0.8930832413205354</v>
      </c>
      <c r="O244" s="3">
        <f ca="1"/>
        <v>0.89820924585685991</v>
      </c>
      <c r="P244" s="17">
        <f t="shared" ca="1" si="85"/>
        <v>1.4046209837428464E-3</v>
      </c>
      <c r="Q244" s="17">
        <f t="shared" ca="1" si="86"/>
        <v>6.0711362241958056E-4</v>
      </c>
      <c r="R244" s="17">
        <f t="shared" ca="1" si="87"/>
        <v>3.4617177297477791E-3</v>
      </c>
      <c r="S244" s="17">
        <f t="shared" ca="1" si="89"/>
        <v>-9.3862580738367229E-4</v>
      </c>
      <c r="T244" s="19">
        <f t="shared" ca="1" si="88"/>
        <v>45342</v>
      </c>
      <c r="U244" s="18">
        <f t="shared" ca="1" si="90"/>
        <v>2.3165594146768692E-2</v>
      </c>
      <c r="V244" s="18">
        <f t="shared" ca="1" si="97"/>
        <v>2.0981207630673331E-2</v>
      </c>
      <c r="W244" s="18">
        <f t="shared" ca="1" si="98"/>
        <v>2.4277039936494479E-2</v>
      </c>
      <c r="X244" s="18">
        <f t="shared" ca="1" si="99"/>
        <v>2.2256877927343446E-2</v>
      </c>
      <c r="Y244" s="18">
        <f t="shared" ca="1" si="100"/>
        <v>2.4184995909984377E-2</v>
      </c>
      <c r="Z244" s="18">
        <f t="shared" ca="1" si="91"/>
        <v>2.4398637950375758E-2</v>
      </c>
      <c r="AA244" s="18">
        <f t="shared" ca="1" si="92"/>
        <v>2.3156207888694855E-2</v>
      </c>
      <c r="AB244" s="19">
        <f t="shared" ca="1" si="101"/>
        <v>47756</v>
      </c>
      <c r="AC244" s="3">
        <f ca="1">_xll.HLV5r3.Financial.Cache.GetValue(IRCurve1, AB244)</f>
        <v>0.74101803261131693</v>
      </c>
      <c r="AD244" s="17">
        <f t="shared" ca="1" si="93"/>
        <v>3.3979992198080934E-2</v>
      </c>
      <c r="AE244" s="17">
        <f t="shared" ca="1" si="94"/>
        <v>2.6649585886742801E-2</v>
      </c>
    </row>
    <row r="245" spans="1:31">
      <c r="A245" s="15">
        <f t="shared" ca="1" si="95"/>
        <v>45349</v>
      </c>
      <c r="B245" s="14">
        <f t="shared" ca="1" si="78"/>
        <v>2.6369543298622893E-2</v>
      </c>
      <c r="C245" s="14">
        <f t="shared" ca="1" si="79"/>
        <v>2.2865882405203437E-2</v>
      </c>
      <c r="D245" s="14">
        <f t="shared" ca="1" si="80"/>
        <v>2.7776739913098959E-2</v>
      </c>
      <c r="E245" s="14">
        <f t="shared" ca="1" si="81"/>
        <v>2.576419054083734E-2</v>
      </c>
      <c r="F245" s="14">
        <f t="shared" ca="1" si="82"/>
        <v>2.9802428552359518E-2</v>
      </c>
      <c r="G245" s="14">
        <f t="shared" ca="1" si="83"/>
        <v>2.9318429244810727E-2</v>
      </c>
      <c r="H245" s="14">
        <f t="shared" ca="1" si="84"/>
        <v>2.6347030400822632E-2</v>
      </c>
      <c r="I245" s="3">
        <f ca="1"/>
        <v>0.89766528370144494</v>
      </c>
      <c r="J245" s="3">
        <f ca="1"/>
        <v>0.90685004269785785</v>
      </c>
      <c r="K245" s="3">
        <f ca="1"/>
        <v>0.89302771982689566</v>
      </c>
      <c r="L245" s="3">
        <f ca="1"/>
        <v>0.90147483716262833</v>
      </c>
      <c r="M245" s="3">
        <f ca="1"/>
        <v>0.89341086657722657</v>
      </c>
      <c r="N245" s="3">
        <f ca="1"/>
        <v>0.89252180218600496</v>
      </c>
      <c r="O245" s="3">
        <f ca="1"/>
        <v>0.89770455071463195</v>
      </c>
      <c r="P245" s="17">
        <f t="shared" ca="1" si="85"/>
        <v>1.4071966144760667E-3</v>
      </c>
      <c r="Q245" s="17">
        <f t="shared" ca="1" si="86"/>
        <v>6.0535275778555303E-4</v>
      </c>
      <c r="R245" s="17">
        <f t="shared" ca="1" si="87"/>
        <v>3.5036608934194552E-3</v>
      </c>
      <c r="S245" s="17">
        <f t="shared" ca="1" si="89"/>
        <v>-9.4558967141979144E-4</v>
      </c>
      <c r="T245" s="19">
        <f t="shared" ca="1" si="88"/>
        <v>45349</v>
      </c>
      <c r="U245" s="18">
        <f t="shared" ca="1" si="90"/>
        <v>2.3191079312983347E-2</v>
      </c>
      <c r="V245" s="18">
        <f t="shared" ca="1" si="97"/>
        <v>2.099858268943517E-2</v>
      </c>
      <c r="W245" s="18">
        <f t="shared" ca="1" si="98"/>
        <v>2.4305057342891297E-2</v>
      </c>
      <c r="X245" s="18">
        <f t="shared" ca="1" si="99"/>
        <v>2.2282824654717003E-2</v>
      </c>
      <c r="Y245" s="18">
        <f t="shared" ca="1" si="100"/>
        <v>2.4222634070792295E-2</v>
      </c>
      <c r="Z245" s="18">
        <f t="shared" ca="1" si="91"/>
        <v>2.4433312916474201E-2</v>
      </c>
      <c r="AA245" s="18">
        <f t="shared" ca="1" si="92"/>
        <v>2.318162341626915E-2</v>
      </c>
      <c r="AB245" s="19">
        <f t="shared" ca="1" si="101"/>
        <v>47786</v>
      </c>
      <c r="AC245" s="3">
        <f ca="1">_xll.HLV5r3.Financial.Cache.GetValue(IRCurve1, AB245)</f>
        <v>0.73895422503858676</v>
      </c>
      <c r="AD245" s="17">
        <f t="shared" ca="1" si="93"/>
        <v>3.3979992198080934E-2</v>
      </c>
      <c r="AE245" s="17">
        <f t="shared" ca="1" si="94"/>
        <v>2.67025555705264E-2</v>
      </c>
    </row>
    <row r="246" spans="1:31">
      <c r="A246" s="15">
        <f t="shared" ca="1" si="95"/>
        <v>45356</v>
      </c>
      <c r="B246" s="14">
        <f t="shared" ca="1" si="78"/>
        <v>2.6400354568201702E-2</v>
      </c>
      <c r="C246" s="14">
        <f t="shared" ca="1" si="79"/>
        <v>2.2854825193388474E-2</v>
      </c>
      <c r="D246" s="14">
        <f t="shared" ca="1" si="80"/>
        <v>2.7810116114300412E-2</v>
      </c>
      <c r="E246" s="14">
        <f t="shared" ca="1" si="81"/>
        <v>2.5796762449110507E-2</v>
      </c>
      <c r="F246" s="14">
        <f t="shared" ca="1" si="82"/>
        <v>2.9850451848597657E-2</v>
      </c>
      <c r="G246" s="14">
        <f t="shared" ca="1" si="83"/>
        <v>2.9361711886514152E-2</v>
      </c>
      <c r="H246" s="14">
        <f t="shared" ca="1" si="84"/>
        <v>2.6377745023933072E-2</v>
      </c>
      <c r="I246" s="3">
        <f ca="1"/>
        <v>0.89715956643270423</v>
      </c>
      <c r="J246" s="3">
        <f ca="1"/>
        <v>0.90641151892570326</v>
      </c>
      <c r="K246" s="3">
        <f ca="1"/>
        <v>0.89249501522582253</v>
      </c>
      <c r="L246" s="3">
        <f ca="1"/>
        <v>0.90098072939883145</v>
      </c>
      <c r="M246" s="3">
        <f ca="1"/>
        <v>0.89283931315293474</v>
      </c>
      <c r="N246" s="3">
        <f ca="1"/>
        <v>0.89195953094021407</v>
      </c>
      <c r="O246" s="3">
        <f ca="1"/>
        <v>0.89719926520009563</v>
      </c>
      <c r="P246" s="17">
        <f t="shared" ca="1" si="85"/>
        <v>1.4097615460987103E-3</v>
      </c>
      <c r="Q246" s="17">
        <f t="shared" ca="1" si="86"/>
        <v>6.0359211909119526E-4</v>
      </c>
      <c r="R246" s="17">
        <f t="shared" ca="1" si="87"/>
        <v>3.5455293748132277E-3</v>
      </c>
      <c r="S246" s="17">
        <f t="shared" ca="1" si="89"/>
        <v>-9.5255344684623544E-4</v>
      </c>
      <c r="T246" s="19">
        <f t="shared" ca="1" si="88"/>
        <v>45356</v>
      </c>
      <c r="U246" s="18">
        <f t="shared" ca="1" si="90"/>
        <v>2.3216564316824749E-2</v>
      </c>
      <c r="V246" s="18">
        <f t="shared" ca="1" si="97"/>
        <v>2.101581591098263E-2</v>
      </c>
      <c r="W246" s="18">
        <f t="shared" ca="1" si="98"/>
        <v>2.4333074586914871E-2</v>
      </c>
      <c r="X246" s="18">
        <f t="shared" ca="1" si="99"/>
        <v>2.2308771219717319E-2</v>
      </c>
      <c r="Y246" s="18">
        <f t="shared" ca="1" si="100"/>
        <v>2.4260271877445796E-2</v>
      </c>
      <c r="Z246" s="18">
        <f t="shared" ca="1" si="91"/>
        <v>2.4467987581987795E-2</v>
      </c>
      <c r="AA246" s="18">
        <f t="shared" ca="1" si="92"/>
        <v>2.3207038782356287E-2</v>
      </c>
      <c r="AB246" s="19">
        <f t="shared" ca="1" si="101"/>
        <v>47816</v>
      </c>
      <c r="AC246" s="3">
        <f ca="1">_xll.HLV5r3.Financial.Cache.GetValue(IRCurve1, AB246)</f>
        <v>0.73689616537145375</v>
      </c>
      <c r="AD246" s="17">
        <f t="shared" ca="1" si="93"/>
        <v>3.3979992198080934E-2</v>
      </c>
      <c r="AE246" s="17">
        <f t="shared" ca="1" si="94"/>
        <v>2.6754762734869739E-2</v>
      </c>
    </row>
    <row r="247" spans="1:31">
      <c r="A247" s="15">
        <f t="shared" ca="1" si="95"/>
        <v>45363</v>
      </c>
      <c r="B247" s="14">
        <f t="shared" ca="1" si="78"/>
        <v>2.6431096455159432E-2</v>
      </c>
      <c r="C247" s="14">
        <f t="shared" ca="1" si="79"/>
        <v>2.2843773328491891E-2</v>
      </c>
      <c r="D247" s="14">
        <f t="shared" ca="1" si="80"/>
        <v>2.7843412225254584E-2</v>
      </c>
      <c r="E247" s="14">
        <f t="shared" ca="1" si="81"/>
        <v>2.5829264740967237E-2</v>
      </c>
      <c r="F247" s="14">
        <f t="shared" ca="1" si="82"/>
        <v>2.9898357346775928E-2</v>
      </c>
      <c r="G247" s="14">
        <f t="shared" ca="1" si="83"/>
        <v>2.9404888406518524E-2</v>
      </c>
      <c r="H247" s="14">
        <f t="shared" ca="1" si="84"/>
        <v>2.6408390521750161E-2</v>
      </c>
      <c r="I247" s="3">
        <f ca="1"/>
        <v>0.8966532582629031</v>
      </c>
      <c r="J247" s="3">
        <f ca="1"/>
        <v>0.90597320720966568</v>
      </c>
      <c r="K247" s="3">
        <f ca="1"/>
        <v>0.89196167053321951</v>
      </c>
      <c r="L247" s="3">
        <f ca="1"/>
        <v>0.90048599696830056</v>
      </c>
      <c r="M247" s="3">
        <f ca="1"/>
        <v>0.89226683873392054</v>
      </c>
      <c r="N247" s="3">
        <f ca="1"/>
        <v>0.89139642961636312</v>
      </c>
      <c r="O247" s="3">
        <f ca="1"/>
        <v>0.8966933906379928</v>
      </c>
      <c r="P247" s="17">
        <f t="shared" ca="1" si="85"/>
        <v>1.4123157700951516E-3</v>
      </c>
      <c r="Q247" s="17">
        <f t="shared" ca="1" si="86"/>
        <v>6.0183171419219555E-4</v>
      </c>
      <c r="R247" s="17">
        <f t="shared" ca="1" si="87"/>
        <v>3.5873231266675409E-3</v>
      </c>
      <c r="S247" s="17">
        <f t="shared" ca="1" si="89"/>
        <v>-9.5951713365641234E-4</v>
      </c>
      <c r="T247" s="19">
        <f t="shared" ca="1" si="88"/>
        <v>45363</v>
      </c>
      <c r="U247" s="18">
        <f t="shared" ca="1" si="90"/>
        <v>2.3242049158295839E-2</v>
      </c>
      <c r="V247" s="18">
        <f t="shared" ca="1" si="97"/>
        <v>2.1032909025037842E-2</v>
      </c>
      <c r="W247" s="18">
        <f t="shared" ca="1" si="98"/>
        <v>2.4361091668568147E-2</v>
      </c>
      <c r="X247" s="18">
        <f t="shared" ca="1" si="99"/>
        <v>2.2334717622347292E-2</v>
      </c>
      <c r="Y247" s="18">
        <f t="shared" ca="1" si="100"/>
        <v>2.429790932995236E-2</v>
      </c>
      <c r="Z247" s="18">
        <f t="shared" ca="1" si="91"/>
        <v>2.4502661946920003E-2</v>
      </c>
      <c r="AA247" s="18">
        <f t="shared" ca="1" si="92"/>
        <v>2.3232453986959275E-2</v>
      </c>
      <c r="AB247" s="19">
        <f t="shared" ca="1" si="101"/>
        <v>47846</v>
      </c>
      <c r="AC247" s="3">
        <f ca="1">_xll.HLV5r3.Financial.Cache.GetValue(IRCurve1, AB247)</f>
        <v>0.73484383760143968</v>
      </c>
      <c r="AD247" s="17">
        <f t="shared" ca="1" si="93"/>
        <v>3.3979992198080934E-2</v>
      </c>
      <c r="AE247" s="17">
        <f t="shared" ca="1" si="94"/>
        <v>2.6806223727259607E-2</v>
      </c>
    </row>
    <row r="248" spans="1:31">
      <c r="A248" s="15">
        <f t="shared" ca="1" si="95"/>
        <v>45370</v>
      </c>
      <c r="B248" s="14">
        <f t="shared" ca="1" si="78"/>
        <v>2.6461768909374746E-2</v>
      </c>
      <c r="C248" s="14">
        <f t="shared" ca="1" si="79"/>
        <v>2.2832726807925995E-2</v>
      </c>
      <c r="D248" s="14">
        <f t="shared" ca="1" si="80"/>
        <v>2.7876628187405515E-2</v>
      </c>
      <c r="E248" s="14">
        <f t="shared" ca="1" si="81"/>
        <v>2.5861697358488374E-2</v>
      </c>
      <c r="F248" s="14">
        <f t="shared" ca="1" si="82"/>
        <v>2.9946144916635574E-2</v>
      </c>
      <c r="G248" s="14">
        <f t="shared" ca="1" si="83"/>
        <v>2.9447958701970332E-2</v>
      </c>
      <c r="H248" s="14">
        <f t="shared" ca="1" si="84"/>
        <v>2.6438966844476761E-2</v>
      </c>
      <c r="I248" s="3">
        <f ca="1"/>
        <v>0.89614636052266716</v>
      </c>
      <c r="J248" s="3">
        <f ca="1"/>
        <v>0.90553510744720145</v>
      </c>
      <c r="K248" s="3">
        <f ca="1"/>
        <v>0.89142768728506394</v>
      </c>
      <c r="L248" s="3">
        <f ca="1"/>
        <v>0.89999064120614503</v>
      </c>
      <c r="M248" s="3">
        <f ca="1"/>
        <v>0.89169344557932484</v>
      </c>
      <c r="N248" s="3">
        <f ca="1"/>
        <v>0.89083250024966276</v>
      </c>
      <c r="O248" s="3">
        <f ca="1"/>
        <v>0.89618692835401403</v>
      </c>
      <c r="P248" s="17">
        <f t="shared" ca="1" si="85"/>
        <v>1.4148592780307695E-3</v>
      </c>
      <c r="Q248" s="17">
        <f t="shared" ca="1" si="86"/>
        <v>6.0007155088637187E-4</v>
      </c>
      <c r="R248" s="17">
        <f t="shared" ca="1" si="87"/>
        <v>3.6290421014487512E-3</v>
      </c>
      <c r="S248" s="17">
        <f t="shared" ca="1" si="89"/>
        <v>-9.6648073185101602E-4</v>
      </c>
      <c r="T248" s="19">
        <f t="shared" ca="1" si="88"/>
        <v>45370</v>
      </c>
      <c r="U248" s="18">
        <f t="shared" ca="1" si="90"/>
        <v>2.3267533837399532E-2</v>
      </c>
      <c r="V248" s="18">
        <f t="shared" ca="1" si="97"/>
        <v>2.1049863733311254E-2</v>
      </c>
      <c r="W248" s="18">
        <f t="shared" ca="1" si="98"/>
        <v>2.4389108587853984E-2</v>
      </c>
      <c r="X248" s="18">
        <f t="shared" ca="1" si="99"/>
        <v>2.236066386260991E-2</v>
      </c>
      <c r="Y248" s="18">
        <f t="shared" ca="1" si="100"/>
        <v>2.4335546428316934E-2</v>
      </c>
      <c r="Z248" s="18">
        <f t="shared" ca="1" si="91"/>
        <v>2.4537336011276927E-2</v>
      </c>
      <c r="AA248" s="18">
        <f t="shared" ca="1" si="92"/>
        <v>2.3257869030081021E-2</v>
      </c>
      <c r="AB248" s="19">
        <f t="shared" ca="1" si="101"/>
        <v>47876</v>
      </c>
      <c r="AC248" s="3">
        <f ca="1">_xll.HLV5r3.Financial.Cache.GetValue(IRCurve1, AB248)</f>
        <v>0.73279722576465123</v>
      </c>
      <c r="AD248" s="17">
        <f t="shared" ca="1" si="93"/>
        <v>3.397999219808364E-2</v>
      </c>
      <c r="AE248" s="17">
        <f t="shared" ca="1" si="94"/>
        <v>2.6856954431204984E-2</v>
      </c>
    </row>
    <row r="249" spans="1:31">
      <c r="A249" s="15">
        <f t="shared" ca="1" si="95"/>
        <v>45377</v>
      </c>
      <c r="B249" s="14">
        <f t="shared" ca="1" si="78"/>
        <v>2.6492371880460018E-2</v>
      </c>
      <c r="C249" s="14">
        <f t="shared" ca="1" si="79"/>
        <v>2.2821685629097317E-2</v>
      </c>
      <c r="D249" s="14">
        <f t="shared" ca="1" si="80"/>
        <v>2.7909763942052565E-2</v>
      </c>
      <c r="E249" s="14">
        <f t="shared" ca="1" si="81"/>
        <v>2.5894060243436386E-2</v>
      </c>
      <c r="F249" s="14">
        <f t="shared" ca="1" si="82"/>
        <v>2.9993814429799301E-2</v>
      </c>
      <c r="G249" s="14">
        <f t="shared" ca="1" si="83"/>
        <v>2.9490922670079737E-2</v>
      </c>
      <c r="H249" s="14">
        <f t="shared" ca="1" si="84"/>
        <v>2.6469473942049411E-2</v>
      </c>
      <c r="I249" s="3">
        <f ca="1"/>
        <v>0.89563887454358326</v>
      </c>
      <c r="J249" s="3">
        <f ca="1"/>
        <v>0.90509721953581657</v>
      </c>
      <c r="K249" s="3">
        <f ca="1"/>
        <v>0.89089306701845616</v>
      </c>
      <c r="L249" s="3">
        <f ca="1"/>
        <v>0.89949466344858497</v>
      </c>
      <c r="M249" s="3">
        <f ca="1"/>
        <v>0.89111913595078662</v>
      </c>
      <c r="N249" s="3">
        <f ca="1"/>
        <v>0.89026774487729621</v>
      </c>
      <c r="O249" s="3">
        <f ca="1"/>
        <v>0.89567987967480489</v>
      </c>
      <c r="P249" s="17">
        <f t="shared" ca="1" si="85"/>
        <v>1.417392061592547E-3</v>
      </c>
      <c r="Q249" s="17">
        <f t="shared" ca="1" si="86"/>
        <v>5.9831163702363244E-4</v>
      </c>
      <c r="R249" s="17">
        <f t="shared" ca="1" si="87"/>
        <v>3.6706862513627009E-3</v>
      </c>
      <c r="S249" s="17">
        <f t="shared" ca="1" si="89"/>
        <v>-9.7344424143976094E-4</v>
      </c>
      <c r="T249" s="19">
        <f t="shared" ca="1" si="88"/>
        <v>45377</v>
      </c>
      <c r="U249" s="18">
        <f t="shared" ca="1" si="90"/>
        <v>2.3293018354136167E-2</v>
      </c>
      <c r="V249" s="18">
        <f t="shared" ca="1" si="97"/>
        <v>2.1066681710066308E-2</v>
      </c>
      <c r="W249" s="18">
        <f t="shared" ca="1" si="98"/>
        <v>2.4417125344772809E-2</v>
      </c>
      <c r="X249" s="18">
        <f t="shared" ca="1" si="99"/>
        <v>2.2386609940505467E-2</v>
      </c>
      <c r="Y249" s="18">
        <f t="shared" ca="1" si="100"/>
        <v>2.4373183172547025E-2</v>
      </c>
      <c r="Z249" s="18">
        <f t="shared" ca="1" si="91"/>
        <v>2.4572009775064685E-2</v>
      </c>
      <c r="AA249" s="18">
        <f t="shared" ca="1" si="92"/>
        <v>2.3283283911721769E-2</v>
      </c>
      <c r="AB249" s="19">
        <f t="shared" ca="1" si="101"/>
        <v>47906</v>
      </c>
      <c r="AC249" s="3">
        <f ca="1">_xll.HLV5r3.Financial.Cache.GetValue(IRCurve1, AB249)</f>
        <v>0.73075631394165652</v>
      </c>
      <c r="AD249" s="17">
        <f t="shared" ca="1" si="93"/>
        <v>3.3979992198080934E-2</v>
      </c>
      <c r="AE249" s="17">
        <f t="shared" ca="1" si="94"/>
        <v>2.6906970282581835E-2</v>
      </c>
    </row>
    <row r="250" spans="1:31">
      <c r="A250" s="15">
        <f t="shared" ca="1" si="95"/>
        <v>45384</v>
      </c>
      <c r="B250" s="14">
        <f t="shared" ca="1" si="78"/>
        <v>2.6522905319671705E-2</v>
      </c>
      <c r="C250" s="14">
        <f t="shared" ca="1" si="79"/>
        <v>2.2810649789435526E-2</v>
      </c>
      <c r="D250" s="14">
        <f t="shared" ca="1" si="80"/>
        <v>2.7942819432150712E-2</v>
      </c>
      <c r="E250" s="14">
        <f t="shared" ca="1" si="81"/>
        <v>2.592635333926991E-2</v>
      </c>
      <c r="F250" s="14">
        <f t="shared" ca="1" si="82"/>
        <v>3.0041365757918728E-2</v>
      </c>
      <c r="G250" s="14">
        <f t="shared" ca="1" si="83"/>
        <v>2.9533780208085836E-2</v>
      </c>
      <c r="H250" s="14">
        <f t="shared" ca="1" si="84"/>
        <v>2.6499911766089283E-2</v>
      </c>
      <c r="I250" s="3">
        <f ca="1"/>
        <v>0.89513080165820458</v>
      </c>
      <c r="J250" s="3">
        <f ca="1"/>
        <v>0.90465954337306675</v>
      </c>
      <c r="K250" s="3">
        <f ca="1"/>
        <v>0.89035781127162228</v>
      </c>
      <c r="L250" s="3">
        <f ca="1"/>
        <v>0.89899806503295743</v>
      </c>
      <c r="M250" s="3">
        <f ca="1"/>
        <v>0.89054391211240691</v>
      </c>
      <c r="N250" s="3">
        <f ca="1"/>
        <v>0.88970216553841797</v>
      </c>
      <c r="O250" s="3">
        <f ca="1"/>
        <v>0.89517224592797107</v>
      </c>
      <c r="P250" s="17">
        <f t="shared" ca="1" si="85"/>
        <v>1.4199141124790066E-3</v>
      </c>
      <c r="Q250" s="17">
        <f t="shared" ca="1" si="86"/>
        <v>5.9655198040179519E-4</v>
      </c>
      <c r="R250" s="17">
        <f t="shared" ca="1" si="87"/>
        <v>3.712255530236179E-3</v>
      </c>
      <c r="S250" s="17">
        <f t="shared" ca="1" si="89"/>
        <v>-9.8040766241778987E-4</v>
      </c>
      <c r="T250" s="19">
        <f t="shared" ca="1" si="88"/>
        <v>45384</v>
      </c>
      <c r="U250" s="18">
        <f t="shared" ca="1" si="90"/>
        <v>2.3318502708509575E-2</v>
      </c>
      <c r="V250" s="18">
        <f t="shared" ca="1" si="97"/>
        <v>2.1083364602670723E-2</v>
      </c>
      <c r="W250" s="18">
        <f t="shared" ca="1" si="98"/>
        <v>2.4445141939328393E-2</v>
      </c>
      <c r="X250" s="18">
        <f t="shared" ca="1" si="99"/>
        <v>2.2412555856037786E-2</v>
      </c>
      <c r="Y250" s="18">
        <f t="shared" ca="1" si="100"/>
        <v>2.4410819562649337E-2</v>
      </c>
      <c r="Z250" s="18">
        <f t="shared" ca="1" si="91"/>
        <v>2.4606683238286641E-2</v>
      </c>
      <c r="AA250" s="18">
        <f t="shared" ca="1" si="92"/>
        <v>2.3308698631885397E-2</v>
      </c>
      <c r="AB250" s="19">
        <f t="shared" ca="1" si="101"/>
        <v>47936</v>
      </c>
      <c r="AC250" s="3">
        <f ca="1">_xll.HLV5r3.Financial.Cache.GetValue(IRCurve1, AB250)</f>
        <v>0.72872108625736043</v>
      </c>
      <c r="AD250" s="17">
        <f t="shared" ca="1" si="93"/>
        <v>3.3979992198080934E-2</v>
      </c>
      <c r="AE250" s="17">
        <f t="shared" ca="1" si="94"/>
        <v>2.6956286285292039E-2</v>
      </c>
    </row>
    <row r="251" spans="1:31">
      <c r="A251" s="15">
        <f t="shared" ca="1" si="95"/>
        <v>45391</v>
      </c>
      <c r="B251" s="14">
        <f t="shared" ca="1" si="78"/>
        <v>2.6553369177015819E-2</v>
      </c>
      <c r="C251" s="14">
        <f t="shared" ca="1" si="79"/>
        <v>2.2799619286352928E-2</v>
      </c>
      <c r="D251" s="14">
        <f t="shared" ca="1" si="80"/>
        <v>2.7975794599531888E-2</v>
      </c>
      <c r="E251" s="14">
        <f t="shared" ca="1" si="81"/>
        <v>2.5958576588185581E-2</v>
      </c>
      <c r="F251" s="14">
        <f t="shared" ca="1" si="82"/>
        <v>3.0088798773589116E-2</v>
      </c>
      <c r="G251" s="14">
        <f t="shared" ca="1" si="83"/>
        <v>2.9576531215271262E-2</v>
      </c>
      <c r="H251" s="14">
        <f t="shared" ca="1" si="84"/>
        <v>2.6530280266920787E-2</v>
      </c>
      <c r="I251" s="3">
        <f ca="1"/>
        <v>0.89462214320001909</v>
      </c>
      <c r="J251" s="3">
        <f ca="1"/>
        <v>0.90422207885655703</v>
      </c>
      <c r="K251" s="3">
        <f ca="1"/>
        <v>0.8898219215838824</v>
      </c>
      <c r="L251" s="3">
        <f ca="1"/>
        <v>0.89850084729768376</v>
      </c>
      <c r="M251" s="3">
        <f ca="1"/>
        <v>0.88996777633074819</v>
      </c>
      <c r="N251" s="3">
        <f ca="1"/>
        <v>0.88913576427415331</v>
      </c>
      <c r="O251" s="3">
        <f ca="1"/>
        <v>0.89466402844204607</v>
      </c>
      <c r="P251" s="17">
        <f t="shared" ca="1" si="85"/>
        <v>1.4224254225160687E-3</v>
      </c>
      <c r="Q251" s="17">
        <f t="shared" ca="1" si="86"/>
        <v>5.9479258883023828E-4</v>
      </c>
      <c r="R251" s="17">
        <f t="shared" ca="1" si="87"/>
        <v>3.7537498906628913E-3</v>
      </c>
      <c r="S251" s="17">
        <f t="shared" ca="1" si="89"/>
        <v>-9.8737099478996004E-4</v>
      </c>
      <c r="T251" s="19">
        <f t="shared" ca="1" si="88"/>
        <v>45391</v>
      </c>
      <c r="U251" s="18">
        <f t="shared" ca="1" si="90"/>
        <v>2.3343986900520065E-2</v>
      </c>
      <c r="V251" s="18">
        <f t="shared" ca="1" si="97"/>
        <v>2.10999140321343E-2</v>
      </c>
      <c r="W251" s="18">
        <f t="shared" ca="1" si="98"/>
        <v>2.4473158371521041E-2</v>
      </c>
      <c r="X251" s="18">
        <f t="shared" ca="1" si="99"/>
        <v>2.2438501609207146E-2</v>
      </c>
      <c r="Y251" s="18">
        <f t="shared" ca="1" si="100"/>
        <v>2.4448455598630514E-2</v>
      </c>
      <c r="Z251" s="18">
        <f t="shared" ca="1" si="91"/>
        <v>2.4641356400949856E-2</v>
      </c>
      <c r="AA251" s="18">
        <f t="shared" ca="1" si="92"/>
        <v>2.3334113190572166E-2</v>
      </c>
      <c r="AB251" s="19">
        <f t="shared" ca="1" si="101"/>
        <v>47966</v>
      </c>
      <c r="AC251" s="3">
        <f ca="1">_xll.HLV5r3.Financial.Cache.GetValue(IRCurve1, AB251)</f>
        <v>0.72669152688088179</v>
      </c>
      <c r="AD251" s="17">
        <f t="shared" ca="1" si="93"/>
        <v>3.3979992198080934E-2</v>
      </c>
      <c r="AE251" s="17">
        <f t="shared" ca="1" si="94"/>
        <v>2.7004917026269348E-2</v>
      </c>
    </row>
    <row r="252" spans="1:31">
      <c r="A252" s="15">
        <f t="shared" ca="1" si="95"/>
        <v>45398</v>
      </c>
      <c r="B252" s="14">
        <f t="shared" ca="1" si="78"/>
        <v>2.6583763404356656E-2</v>
      </c>
      <c r="C252" s="14">
        <f t="shared" ca="1" si="79"/>
        <v>2.2788594117267622E-2</v>
      </c>
      <c r="D252" s="14">
        <f t="shared" ca="1" si="80"/>
        <v>2.8008689387961562E-2</v>
      </c>
      <c r="E252" s="14">
        <f t="shared" ca="1" si="81"/>
        <v>2.5990729934290413E-2</v>
      </c>
      <c r="F252" s="14">
        <f t="shared" ca="1" si="82"/>
        <v>3.0136113350181438E-2</v>
      </c>
      <c r="G252" s="14">
        <f t="shared" ca="1" si="83"/>
        <v>2.961917558994609E-2</v>
      </c>
      <c r="H252" s="14">
        <f t="shared" ca="1" si="84"/>
        <v>2.6560579396755567E-2</v>
      </c>
      <c r="I252" s="3">
        <f ca="1"/>
        <v>0.89411290050347358</v>
      </c>
      <c r="J252" s="3">
        <f ca="1"/>
        <v>0.90378482588394204</v>
      </c>
      <c r="K252" s="3">
        <f ca="1"/>
        <v>0.8892853994956722</v>
      </c>
      <c r="L252" s="3">
        <f ca="1"/>
        <v>0.8980030115822939</v>
      </c>
      <c r="M252" s="3">
        <f ca="1"/>
        <v>0.88939073087481635</v>
      </c>
      <c r="N252" s="3">
        <f ca="1"/>
        <v>0.88856854312755906</v>
      </c>
      <c r="O252" s="3">
        <f ca="1"/>
        <v>0.89415522854651608</v>
      </c>
      <c r="P252" s="17">
        <f t="shared" ca="1" si="85"/>
        <v>1.4249259836049064E-3</v>
      </c>
      <c r="Q252" s="17">
        <f t="shared" ca="1" si="86"/>
        <v>5.9303347006624263E-4</v>
      </c>
      <c r="R252" s="17">
        <f t="shared" ca="1" si="87"/>
        <v>3.7951692870890341E-3</v>
      </c>
      <c r="S252" s="17">
        <f t="shared" ca="1" si="89"/>
        <v>-9.9433423855384284E-4</v>
      </c>
      <c r="T252" s="19">
        <f t="shared" ca="1" si="88"/>
        <v>45398</v>
      </c>
      <c r="U252" s="18">
        <f t="shared" ca="1" si="90"/>
        <v>2.3369470930171443E-2</v>
      </c>
      <c r="V252" s="18">
        <f t="shared" ca="1" si="97"/>
        <v>2.1116331593634012E-2</v>
      </c>
      <c r="W252" s="18">
        <f t="shared" ca="1" si="98"/>
        <v>2.4501174641354598E-2</v>
      </c>
      <c r="X252" s="18">
        <f t="shared" ca="1" si="99"/>
        <v>2.2464447200017459E-2</v>
      </c>
      <c r="Y252" s="18">
        <f t="shared" ca="1" si="100"/>
        <v>2.4486091280497207E-2</v>
      </c>
      <c r="Z252" s="18">
        <f t="shared" ca="1" si="91"/>
        <v>2.4676029263057744E-2</v>
      </c>
      <c r="AA252" s="18">
        <f t="shared" ca="1" si="92"/>
        <v>2.3359527587785905E-2</v>
      </c>
      <c r="AB252" s="19">
        <f t="shared" ca="1" si="101"/>
        <v>47996</v>
      </c>
      <c r="AC252" s="3">
        <f ca="1">_xll.HLV5r3.Financial.Cache.GetValue(IRCurve1, AB252)</f>
        <v>0.72466762002542973</v>
      </c>
      <c r="AD252" s="17">
        <f t="shared" ca="1" si="93"/>
        <v>3.3979992198080934E-2</v>
      </c>
      <c r="AE252" s="17">
        <f t="shared" ca="1" si="94"/>
        <v>2.7052876689864277E-2</v>
      </c>
    </row>
    <row r="253" spans="1:31">
      <c r="A253" s="15">
        <f t="shared" ca="1" si="95"/>
        <v>45405</v>
      </c>
      <c r="B253" s="14">
        <f t="shared" ca="1" si="78"/>
        <v>2.6614087952308095E-2</v>
      </c>
      <c r="C253" s="14">
        <f t="shared" ca="1" si="79"/>
        <v>2.2777574279609282E-2</v>
      </c>
      <c r="D253" s="14">
        <f t="shared" ca="1" si="80"/>
        <v>2.8041503740018424E-2</v>
      </c>
      <c r="E253" s="14">
        <f t="shared" ca="1" si="81"/>
        <v>2.6022813320383094E-2</v>
      </c>
      <c r="F253" s="14">
        <f t="shared" ca="1" si="82"/>
        <v>3.0183309361848175E-2</v>
      </c>
      <c r="G253" s="14">
        <f t="shared" ca="1" si="83"/>
        <v>2.9661713232637589E-2</v>
      </c>
      <c r="H253" s="14">
        <f t="shared" ca="1" si="84"/>
        <v>2.6590809106520105E-2</v>
      </c>
      <c r="I253" s="3">
        <f ca="1"/>
        <v>0.89360307490393798</v>
      </c>
      <c r="J253" s="3">
        <f ca="1"/>
        <v>0.90334778435292595</v>
      </c>
      <c r="K253" s="3">
        <f ca="1"/>
        <v>0.88874824654850582</v>
      </c>
      <c r="L253" s="3">
        <f ca="1"/>
        <v>0.8975045592273897</v>
      </c>
      <c r="M253" s="3">
        <f ca="1"/>
        <v>0.88881277801604575</v>
      </c>
      <c r="N253" s="3">
        <f ca="1"/>
        <v>0.88800050414364229</v>
      </c>
      <c r="O253" s="3">
        <f ca="1"/>
        <v>0.89364584757178378</v>
      </c>
      <c r="P253" s="17">
        <f t="shared" ca="1" si="85"/>
        <v>1.4274157877103288E-3</v>
      </c>
      <c r="Q253" s="17">
        <f t="shared" ca="1" si="86"/>
        <v>5.9127463192500118E-4</v>
      </c>
      <c r="R253" s="17">
        <f t="shared" ca="1" si="87"/>
        <v>3.836513672698813E-3</v>
      </c>
      <c r="S253" s="17">
        <f t="shared" ca="1" si="89"/>
        <v>-1.0012973937188058E-3</v>
      </c>
      <c r="T253" s="19">
        <f t="shared" ca="1" si="88"/>
        <v>45405</v>
      </c>
      <c r="U253" s="18">
        <f t="shared" ca="1" si="90"/>
        <v>2.3394954797464066E-2</v>
      </c>
      <c r="V253" s="18">
        <f t="shared" ca="1" si="97"/>
        <v>2.1132618857026598E-2</v>
      </c>
      <c r="W253" s="18">
        <f t="shared" ca="1" si="98"/>
        <v>2.452919074882938E-2</v>
      </c>
      <c r="X253" s="18">
        <f t="shared" ca="1" si="99"/>
        <v>2.2490392628469018E-2</v>
      </c>
      <c r="Y253" s="18">
        <f t="shared" ca="1" si="100"/>
        <v>2.4523726608256122E-2</v>
      </c>
      <c r="Z253" s="18">
        <f t="shared" ca="1" si="91"/>
        <v>2.4710701824617261E-2</v>
      </c>
      <c r="AA253" s="18">
        <f t="shared" ca="1" si="92"/>
        <v>2.3384941823526878E-2</v>
      </c>
      <c r="AB253" s="19">
        <f t="shared" ca="1" si="101"/>
        <v>48026</v>
      </c>
      <c r="AC253" s="3">
        <f ca="1">_xll.HLV5r3.Financial.Cache.GetValue(IRCurve1, AB253)</f>
        <v>0.72264934994818131</v>
      </c>
      <c r="AD253" s="17">
        <f t="shared" ca="1" si="93"/>
        <v>3.397999219808364E-2</v>
      </c>
      <c r="AE253" s="17">
        <f t="shared" ca="1" si="94"/>
        <v>2.7100179071637438E-2</v>
      </c>
    </row>
    <row r="254" spans="1:31">
      <c r="A254" s="15">
        <f t="shared" ca="1" si="95"/>
        <v>45412</v>
      </c>
      <c r="B254" s="14">
        <f t="shared" ca="1" si="78"/>
        <v>2.6644342773128091E-2</v>
      </c>
      <c r="C254" s="14">
        <f t="shared" ca="1" si="79"/>
        <v>2.2766559770790215E-2</v>
      </c>
      <c r="D254" s="14">
        <f t="shared" ca="1" si="80"/>
        <v>2.8074237600017912E-2</v>
      </c>
      <c r="E254" s="14">
        <f t="shared" ca="1" si="81"/>
        <v>2.6054826690946928E-2</v>
      </c>
      <c r="F254" s="14">
        <f t="shared" ca="1" si="82"/>
        <v>3.0230386683685447E-2</v>
      </c>
      <c r="G254" s="14">
        <f t="shared" ca="1" si="83"/>
        <v>2.970414404294678E-2</v>
      </c>
      <c r="H254" s="14">
        <f t="shared" ca="1" si="84"/>
        <v>2.6620969348831257E-2</v>
      </c>
      <c r="I254" s="3">
        <f ca="1"/>
        <v>0.89309266773772933</v>
      </c>
      <c r="J254" s="3">
        <f ca="1"/>
        <v>0.90291095416126221</v>
      </c>
      <c r="K254" s="3">
        <f ca="1"/>
        <v>0.88821046428499861</v>
      </c>
      <c r="L254" s="3">
        <f ca="1"/>
        <v>0.89700549157467002</v>
      </c>
      <c r="M254" s="3">
        <f ca="1"/>
        <v>0.88823392002828427</v>
      </c>
      <c r="N254" s="3">
        <f ca="1"/>
        <v>0.88743164936931773</v>
      </c>
      <c r="O254" s="3">
        <f ca="1"/>
        <v>0.89313588684919298</v>
      </c>
      <c r="P254" s="17">
        <f t="shared" ca="1" si="85"/>
        <v>1.4298948268898215E-3</v>
      </c>
      <c r="Q254" s="17">
        <f t="shared" ca="1" si="86"/>
        <v>5.8951608218116291E-4</v>
      </c>
      <c r="R254" s="17">
        <f t="shared" ca="1" si="87"/>
        <v>3.8777830023378757E-3</v>
      </c>
      <c r="S254" s="17">
        <f t="shared" ca="1" si="89"/>
        <v>-1.0082604602779099E-3</v>
      </c>
      <c r="T254" s="19">
        <f t="shared" ca="1" si="88"/>
        <v>45412</v>
      </c>
      <c r="U254" s="18">
        <f t="shared" ca="1" si="90"/>
        <v>2.3420438502400807E-2</v>
      </c>
      <c r="V254" s="18">
        <f t="shared" ca="1" si="97"/>
        <v>2.1148777367348891E-2</v>
      </c>
      <c r="W254" s="18">
        <f t="shared" ca="1" si="98"/>
        <v>2.4557206693948289E-2</v>
      </c>
      <c r="X254" s="18">
        <f t="shared" ca="1" si="99"/>
        <v>2.2516337894564642E-2</v>
      </c>
      <c r="Y254" s="18">
        <f t="shared" ca="1" si="100"/>
        <v>2.4561361581914753E-2</v>
      </c>
      <c r="Z254" s="18">
        <f t="shared" ca="1" si="91"/>
        <v>2.474537408563187E-2</v>
      </c>
      <c r="AA254" s="18">
        <f t="shared" ca="1" si="92"/>
        <v>2.3410355897798028E-2</v>
      </c>
      <c r="AB254" s="19">
        <f t="shared" ca="1" si="101"/>
        <v>48056</v>
      </c>
      <c r="AC254" s="3">
        <f ca="1">_xll.HLV5r3.Financial.Cache.GetValue(IRCurve1, AB254)</f>
        <v>0.72063670095015908</v>
      </c>
      <c r="AD254" s="17">
        <f t="shared" ca="1" si="93"/>
        <v>3.3979992198080934E-2</v>
      </c>
      <c r="AE254" s="17">
        <f t="shared" ca="1" si="94"/>
        <v>2.7146837591589722E-2</v>
      </c>
    </row>
    <row r="255" spans="1:31">
      <c r="A255" s="15">
        <f t="shared" ca="1" si="95"/>
        <v>45419</v>
      </c>
      <c r="B255" s="14">
        <f t="shared" ca="1" si="78"/>
        <v>2.6674527818843018E-2</v>
      </c>
      <c r="C255" s="14">
        <f t="shared" ca="1" si="79"/>
        <v>2.2755550588234308E-2</v>
      </c>
      <c r="D255" s="14">
        <f t="shared" ca="1" si="80"/>
        <v>2.8106890912119119E-2</v>
      </c>
      <c r="E255" s="14">
        <f t="shared" ca="1" si="81"/>
        <v>2.6086769990279958E-2</v>
      </c>
      <c r="F255" s="14">
        <f t="shared" ca="1" si="82"/>
        <v>3.0277345190800928E-2</v>
      </c>
      <c r="G255" s="14">
        <f t="shared" ca="1" si="83"/>
        <v>2.9746467922483477E-2</v>
      </c>
      <c r="H255" s="14">
        <f t="shared" ca="1" si="84"/>
        <v>2.6651060076016461E-2</v>
      </c>
      <c r="I255" s="3">
        <f ca="1"/>
        <v>0.8925816803420803</v>
      </c>
      <c r="J255" s="3">
        <f ca="1"/>
        <v>0.90247433520675391</v>
      </c>
      <c r="K255" s="3">
        <f ca="1"/>
        <v>0.88767205424883389</v>
      </c>
      <c r="L255" s="3">
        <f ca="1"/>
        <v>0.89650580996689844</v>
      </c>
      <c r="M255" s="3">
        <f ca="1"/>
        <v>0.88765415918777524</v>
      </c>
      <c r="N255" s="3">
        <f ca="1"/>
        <v>0.8868619808534256</v>
      </c>
      <c r="O255" s="3">
        <f ca="1"/>
        <v>0.89262534771099622</v>
      </c>
      <c r="P255" s="17">
        <f t="shared" ca="1" si="85"/>
        <v>1.4323630932761011E-3</v>
      </c>
      <c r="Q255" s="17">
        <f t="shared" ca="1" si="86"/>
        <v>5.8775782856305969E-4</v>
      </c>
      <c r="R255" s="17">
        <f t="shared" ca="1" si="87"/>
        <v>3.9189772306087098E-3</v>
      </c>
      <c r="S255" s="17">
        <f t="shared" ca="1" si="89"/>
        <v>-1.0152234382377473E-3</v>
      </c>
      <c r="T255" s="19">
        <f t="shared" ca="1" si="88"/>
        <v>45419</v>
      </c>
      <c r="U255" s="18">
        <f t="shared" ca="1" si="90"/>
        <v>2.3445922044984694E-2</v>
      </c>
      <c r="V255" s="18">
        <f t="shared" ca="1" si="97"/>
        <v>2.1164808645306434E-2</v>
      </c>
      <c r="W255" s="18">
        <f t="shared" ca="1" si="98"/>
        <v>2.4585222476714363E-2</v>
      </c>
      <c r="X255" s="18">
        <f t="shared" ca="1" si="99"/>
        <v>2.254228299830743E-2</v>
      </c>
      <c r="Y255" s="18">
        <f t="shared" ca="1" si="100"/>
        <v>2.4598996201478037E-2</v>
      </c>
      <c r="Z255" s="18">
        <f t="shared" ca="1" si="91"/>
        <v>2.4780046046107677E-2</v>
      </c>
      <c r="AA255" s="18">
        <f t="shared" ca="1" si="92"/>
        <v>2.3435769810602317E-2</v>
      </c>
      <c r="AB255" s="19">
        <f t="shared" ca="1" si="101"/>
        <v>48086</v>
      </c>
      <c r="AC255" s="3">
        <f ca="1">_xll.HLV5r3.Financial.Cache.GetValue(IRCurve1, AB255)</f>
        <v>0.7186296573761084</v>
      </c>
      <c r="AD255" s="17">
        <f t="shared" ca="1" si="93"/>
        <v>3.3979992198080934E-2</v>
      </c>
      <c r="AE255" s="17">
        <f t="shared" ca="1" si="94"/>
        <v>2.719286530685586E-2</v>
      </c>
    </row>
    <row r="256" spans="1:31">
      <c r="A256" s="15">
        <f t="shared" ca="1" si="95"/>
        <v>45426</v>
      </c>
      <c r="B256" s="14">
        <f t="shared" ca="1" si="78"/>
        <v>2.6704643041120364E-2</v>
      </c>
      <c r="C256" s="14">
        <f t="shared" ca="1" si="79"/>
        <v>2.2744546729365447E-2</v>
      </c>
      <c r="D256" s="14">
        <f t="shared" ca="1" si="80"/>
        <v>2.8139463620197515E-2</v>
      </c>
      <c r="E256" s="14">
        <f t="shared" ca="1" si="81"/>
        <v>2.611864316228079E-2</v>
      </c>
      <c r="F256" s="14">
        <f t="shared" ca="1" si="82"/>
        <v>3.0324184760230036E-2</v>
      </c>
      <c r="G256" s="14">
        <f t="shared" ca="1" si="83"/>
        <v>2.9788684772886445E-2</v>
      </c>
      <c r="H256" s="14">
        <f t="shared" ca="1" si="84"/>
        <v>2.6681081240078938E-2</v>
      </c>
      <c r="I256" s="3">
        <f ca="1"/>
        <v>0.89207011405514358</v>
      </c>
      <c r="J256" s="3">
        <f ca="1"/>
        <v>0.90203792738725352</v>
      </c>
      <c r="K256" s="3">
        <f ca="1"/>
        <v>0.88713301798476585</v>
      </c>
      <c r="L256" s="3">
        <f ca="1"/>
        <v>0.89600551574790677</v>
      </c>
      <c r="M256" s="3">
        <f ca="1"/>
        <v>0.88707349777315714</v>
      </c>
      <c r="N256" s="3">
        <f ca="1"/>
        <v>0.88629150064669304</v>
      </c>
      <c r="O256" s="3">
        <f ca="1"/>
        <v>0.89211423149036029</v>
      </c>
      <c r="P256" s="17">
        <f t="shared" ca="1" si="85"/>
        <v>1.4348205790771507E-3</v>
      </c>
      <c r="Q256" s="17">
        <f t="shared" ca="1" si="86"/>
        <v>5.8599987883957427E-4</v>
      </c>
      <c r="R256" s="17">
        <f t="shared" ca="1" si="87"/>
        <v>3.9600963117549168E-3</v>
      </c>
      <c r="S256" s="17">
        <f t="shared" ca="1" si="89"/>
        <v>-1.0221863276014403E-3</v>
      </c>
      <c r="T256" s="19">
        <f t="shared" ca="1" si="88"/>
        <v>45426</v>
      </c>
      <c r="U256" s="18">
        <f t="shared" ca="1" si="90"/>
        <v>2.3471405425215985E-2</v>
      </c>
      <c r="V256" s="18">
        <f t="shared" ca="1" si="97"/>
        <v>2.1180714187750572E-2</v>
      </c>
      <c r="W256" s="18">
        <f t="shared" ca="1" si="98"/>
        <v>2.4613238097127829E-2</v>
      </c>
      <c r="X256" s="18">
        <f t="shared" ca="1" si="99"/>
        <v>2.2568227939697663E-2</v>
      </c>
      <c r="Y256" s="18">
        <f t="shared" ca="1" si="100"/>
        <v>2.4636630466953479E-2</v>
      </c>
      <c r="Z256" s="18">
        <f t="shared" ca="1" si="91"/>
        <v>2.4814717706050725E-2</v>
      </c>
      <c r="AA256" s="18">
        <f t="shared" ca="1" si="92"/>
        <v>2.346118356193997E-2</v>
      </c>
      <c r="AB256" s="19">
        <f t="shared" ca="1" si="101"/>
        <v>48116</v>
      </c>
      <c r="AC256" s="3">
        <f ca="1">_xll.HLV5r3.Financial.Cache.GetValue(IRCurve1, AB256)</f>
        <v>0.71662820361437618</v>
      </c>
      <c r="AD256" s="17">
        <f t="shared" ca="1" si="93"/>
        <v>3.3979992198080934E-2</v>
      </c>
      <c r="AE256" s="17">
        <f t="shared" ca="1" si="94"/>
        <v>2.7238274923886561E-2</v>
      </c>
    </row>
    <row r="257" spans="1:31">
      <c r="A257" s="15">
        <f t="shared" ca="1" si="95"/>
        <v>45433</v>
      </c>
      <c r="B257" s="14">
        <f t="shared" ca="1" si="78"/>
        <v>2.6734688393364299E-2</v>
      </c>
      <c r="C257" s="14">
        <f t="shared" ca="1" si="79"/>
        <v>2.2733548191619102E-2</v>
      </c>
      <c r="D257" s="14">
        <f t="shared" ca="1" si="80"/>
        <v>2.8171955669957859E-2</v>
      </c>
      <c r="E257" s="14">
        <f t="shared" ca="1" si="81"/>
        <v>2.6150446152602105E-2</v>
      </c>
      <c r="F257" s="14">
        <f t="shared" ca="1" si="82"/>
        <v>3.0370905269025576E-2</v>
      </c>
      <c r="G257" s="14">
        <f t="shared" ca="1" si="83"/>
        <v>2.9830794495875494E-2</v>
      </c>
      <c r="H257" s="14">
        <f t="shared" ca="1" si="84"/>
        <v>2.6711032794764424E-2</v>
      </c>
      <c r="I257" s="3">
        <f ca="1"/>
        <v>0.89155797021599881</v>
      </c>
      <c r="J257" s="3">
        <f ca="1"/>
        <v>0.90160173060066295</v>
      </c>
      <c r="K257" s="3">
        <f ca="1"/>
        <v>0.88659335703862507</v>
      </c>
      <c r="L257" s="3">
        <f ca="1"/>
        <v>0.89550461026260275</v>
      </c>
      <c r="M257" s="3">
        <f ca="1"/>
        <v>0.8864919380654267</v>
      </c>
      <c r="N257" s="3">
        <f ca="1"/>
        <v>0.88572021080173358</v>
      </c>
      <c r="O257" s="3">
        <f ca="1"/>
        <v>0.89160253952137247</v>
      </c>
      <c r="P257" s="17">
        <f t="shared" ca="1" si="85"/>
        <v>1.4372672765935596E-3</v>
      </c>
      <c r="Q257" s="17">
        <f t="shared" ca="1" si="86"/>
        <v>5.8424224076219361E-4</v>
      </c>
      <c r="R257" s="17">
        <f t="shared" ca="1" si="87"/>
        <v>4.0011402017451972E-3</v>
      </c>
      <c r="S257" s="17">
        <f t="shared" ca="1" si="89"/>
        <v>-1.029149128363091E-3</v>
      </c>
      <c r="T257" s="19">
        <f t="shared" ca="1" si="88"/>
        <v>45433</v>
      </c>
      <c r="U257" s="18">
        <f t="shared" ca="1" si="90"/>
        <v>2.3496888643098519E-2</v>
      </c>
      <c r="V257" s="18">
        <f t="shared" ca="1" si="97"/>
        <v>2.1196495468144373E-2</v>
      </c>
      <c r="W257" s="18">
        <f t="shared" ca="1" si="98"/>
        <v>2.4641253555192557E-2</v>
      </c>
      <c r="X257" s="18">
        <f t="shared" ca="1" si="99"/>
        <v>2.2594172718739113E-2</v>
      </c>
      <c r="Y257" s="18">
        <f t="shared" ca="1" si="100"/>
        <v>2.4674264378347799E-2</v>
      </c>
      <c r="Z257" s="18">
        <f t="shared" ca="1" si="91"/>
        <v>2.4849389065464543E-2</v>
      </c>
      <c r="AA257" s="18">
        <f t="shared" ca="1" si="92"/>
        <v>2.3486597151814888E-2</v>
      </c>
      <c r="AB257" s="19">
        <f t="shared" ca="1" si="101"/>
        <v>48146</v>
      </c>
      <c r="AC257" s="3">
        <f ca="1">_xll.HLV5r3.Financial.Cache.GetValue(IRCurve1, AB257)</f>
        <v>0.71463232409678945</v>
      </c>
      <c r="AD257" s="17">
        <f t="shared" ca="1" si="93"/>
        <v>3.3979992198080934E-2</v>
      </c>
      <c r="AE257" s="17">
        <f t="shared" ca="1" si="94"/>
        <v>2.7283078810143156E-2</v>
      </c>
    </row>
    <row r="258" spans="1:31">
      <c r="A258" s="15">
        <f t="shared" ca="1" si="95"/>
        <v>45440</v>
      </c>
      <c r="B258" s="14">
        <f t="shared" ref="B258:B321" ca="1" si="102">(I258-I259)/($A259-$A258)*365</f>
        <v>2.6764663827664896E-2</v>
      </c>
      <c r="C258" s="14">
        <f t="shared" ref="C258:C321" ca="1" si="103">(J258-J259)/($A259-$A258)*365</f>
        <v>2.2722554972413364E-2</v>
      </c>
      <c r="D258" s="14">
        <f t="shared" ref="D258:D321" ca="1" si="104">(K258-K259)/($A259-$A258)*365</f>
        <v>2.8204367005848732E-2</v>
      </c>
      <c r="E258" s="14">
        <f t="shared" ref="E258:E321" ca="1" si="105">(L258-L259)/($A259-$A258)*365</f>
        <v>2.6182178905611427E-2</v>
      </c>
      <c r="F258" s="14">
        <f t="shared" ref="F258:F321" ca="1" si="106">(M258-M259)/($A259-$A258)*365</f>
        <v>3.0417506595166573E-2</v>
      </c>
      <c r="G258" s="14">
        <f t="shared" ref="G258:G321" ca="1" si="107">(N258-N259)/($A259-$A258)*365</f>
        <v>2.9872796995138687E-2</v>
      </c>
      <c r="H258" s="14">
        <f t="shared" ref="H258:H321" ca="1" si="108">(O258-O259)/($A259-$A258)*365</f>
        <v>2.674091469245822E-2</v>
      </c>
      <c r="I258" s="3">
        <f ca="1"/>
        <v>0.89104525016461922</v>
      </c>
      <c r="J258" s="3">
        <f ca="1"/>
        <v>0.90116574474493327</v>
      </c>
      <c r="K258" s="3">
        <f ca="1"/>
        <v>0.88605307295728342</v>
      </c>
      <c r="L258" s="3">
        <f ca="1"/>
        <v>0.89500309485693641</v>
      </c>
      <c r="M258" s="3">
        <f ca="1"/>
        <v>0.88590948234793854</v>
      </c>
      <c r="N258" s="3">
        <f ca="1"/>
        <v>0.88514811337304555</v>
      </c>
      <c r="O258" s="3">
        <f ca="1"/>
        <v>0.89109027313900713</v>
      </c>
      <c r="P258" s="17">
        <f t="shared" ref="P258:P321" ca="1" si="109">D258-B258</f>
        <v>1.4397031781838363E-3</v>
      </c>
      <c r="Q258" s="17">
        <f t="shared" ref="Q258:Q321" ca="1" si="110">B258-E258</f>
        <v>5.8248492205346947E-4</v>
      </c>
      <c r="R258" s="17">
        <f t="shared" ref="R258:R321" ca="1" si="111">B258-C258</f>
        <v>4.0421088552515319E-3</v>
      </c>
      <c r="S258" s="17">
        <f t="shared" ca="1" si="89"/>
        <v>-1.0361118405306791E-3</v>
      </c>
      <c r="T258" s="19">
        <f t="shared" ref="T258:T321" ca="1" si="112">A258</f>
        <v>45440</v>
      </c>
      <c r="U258" s="18">
        <f t="shared" ca="1" si="90"/>
        <v>2.352237169863259E-2</v>
      </c>
      <c r="V258" s="18">
        <f t="shared" ca="1" si="97"/>
        <v>2.121215393701761E-2</v>
      </c>
      <c r="W258" s="18">
        <f t="shared" ca="1" si="98"/>
        <v>2.4669268850908772E-2</v>
      </c>
      <c r="X258" s="18">
        <f t="shared" ca="1" si="99"/>
        <v>2.2620117335432077E-2</v>
      </c>
      <c r="Y258" s="18">
        <f t="shared" ca="1" si="100"/>
        <v>2.471189793566762E-2</v>
      </c>
      <c r="Z258" s="18">
        <f t="shared" ca="1" si="91"/>
        <v>2.4884060124356035E-2</v>
      </c>
      <c r="AA258" s="18">
        <f t="shared" ca="1" si="92"/>
        <v>2.3512010580227283E-2</v>
      </c>
      <c r="AB258" s="19">
        <f t="shared" ca="1" si="101"/>
        <v>48176</v>
      </c>
      <c r="AC258" s="3">
        <f ca="1">_xll.HLV5r3.Financial.Cache.GetValue(IRCurve1, AB258)</f>
        <v>0.71264200329853389</v>
      </c>
      <c r="AD258" s="17">
        <f t="shared" ca="1" si="93"/>
        <v>3.3979992198080934E-2</v>
      </c>
      <c r="AE258" s="17">
        <f t="shared" ca="1" si="94"/>
        <v>2.7327289005327462E-2</v>
      </c>
    </row>
    <row r="259" spans="1:31">
      <c r="A259" s="15">
        <f t="shared" ca="1" si="95"/>
        <v>45447</v>
      </c>
      <c r="B259" s="14">
        <f t="shared" ca="1" si="102"/>
        <v>2.6794569298039965E-2</v>
      </c>
      <c r="C259" s="14">
        <f t="shared" ca="1" si="103"/>
        <v>2.2711567069177908E-2</v>
      </c>
      <c r="D259" s="14">
        <f t="shared" ca="1" si="104"/>
        <v>2.823669757436801E-2</v>
      </c>
      <c r="E259" s="14">
        <f t="shared" ca="1" si="105"/>
        <v>2.6213841367609798E-2</v>
      </c>
      <c r="F259" s="14">
        <f t="shared" ca="1" si="106"/>
        <v>3.0463988617442532E-2</v>
      </c>
      <c r="G259" s="14">
        <f t="shared" ca="1" si="107"/>
        <v>2.9914692173455229E-2</v>
      </c>
      <c r="H259" s="14">
        <f t="shared" ca="1" si="108"/>
        <v>2.6770726887305515E-2</v>
      </c>
      <c r="I259" s="3">
        <f ca="1"/>
        <v>0.89053195524189688</v>
      </c>
      <c r="J259" s="3">
        <f ca="1"/>
        <v>0.90072996971806507</v>
      </c>
      <c r="K259" s="3">
        <f ca="1"/>
        <v>0.8855121672886781</v>
      </c>
      <c r="L259" s="3">
        <f ca="1"/>
        <v>0.89450097087792468</v>
      </c>
      <c r="M259" s="3">
        <f ca="1"/>
        <v>0.8853261329063874</v>
      </c>
      <c r="N259" s="3">
        <f ca="1"/>
        <v>0.8845752104169744</v>
      </c>
      <c r="O259" s="3">
        <f ca="1"/>
        <v>0.89057743367915176</v>
      </c>
      <c r="P259" s="17">
        <f t="shared" ca="1" si="109"/>
        <v>1.4421282763280446E-3</v>
      </c>
      <c r="Q259" s="17">
        <f t="shared" ca="1" si="110"/>
        <v>5.8072793043016657E-4</v>
      </c>
      <c r="R259" s="17">
        <f t="shared" ca="1" si="111"/>
        <v>4.0830022288620565E-3</v>
      </c>
      <c r="S259" s="17">
        <f t="shared" ref="S259:S322" ca="1" si="113">(AA259-U259)*100</f>
        <v>-1.043074464194757E-3</v>
      </c>
      <c r="T259" s="19">
        <f t="shared" ca="1" si="112"/>
        <v>45447</v>
      </c>
      <c r="U259" s="18">
        <f t="shared" ref="U259:U322" ca="1" si="114">-LN(I260)*365/($A260-$A$2)</f>
        <v>2.3547854591822077E-2</v>
      </c>
      <c r="V259" s="18">
        <f t="shared" ca="1" si="97"/>
        <v>2.1227691022411212E-2</v>
      </c>
      <c r="W259" s="18">
        <f t="shared" ca="1" si="98"/>
        <v>2.4697283984280446E-2</v>
      </c>
      <c r="X259" s="18">
        <f t="shared" ca="1" si="99"/>
        <v>2.2646061789780448E-2</v>
      </c>
      <c r="Y259" s="18">
        <f t="shared" ca="1" si="100"/>
        <v>2.4749531138919621E-2</v>
      </c>
      <c r="Z259" s="18">
        <f t="shared" ref="Z259:Z322" ca="1" si="115">-LN(N260)*365/($A260-$A$2)</f>
        <v>2.4918730882728651E-2</v>
      </c>
      <c r="AA259" s="18">
        <f t="shared" ref="AA259:AA322" ca="1" si="116">-LN(O260)*365/($A260-$A$2)</f>
        <v>2.353742384718013E-2</v>
      </c>
      <c r="AB259" s="19">
        <f t="shared" ca="1" si="101"/>
        <v>48206</v>
      </c>
      <c r="AC259" s="3">
        <f ca="1">_xll.HLV5r3.Financial.Cache.GetValue(IRCurve1, AB259)</f>
        <v>0.71065722573803347</v>
      </c>
      <c r="AD259" s="17">
        <f t="shared" ref="AD259:AD297" ca="1" si="117">(AC258/AC259-1)*365/(AB259-AB258)</f>
        <v>3.3979992198080934E-2</v>
      </c>
      <c r="AE259" s="17">
        <f t="shared" ref="AE259:AE297" ca="1" si="118">-LN(AC259)/(AB259-$AB$2)*365.25</f>
        <v>2.7370917232167953E-2</v>
      </c>
    </row>
    <row r="260" spans="1:31">
      <c r="A260" s="15">
        <f t="shared" ref="A260:A323" ca="1" si="119">A259+7</f>
        <v>45454</v>
      </c>
      <c r="B260" s="14">
        <f t="shared" ca="1" si="102"/>
        <v>2.6824404757164265E-2</v>
      </c>
      <c r="C260" s="14">
        <f t="shared" ca="1" si="103"/>
        <v>2.2700584479336615E-2</v>
      </c>
      <c r="D260" s="14">
        <f t="shared" ca="1" si="104"/>
        <v>2.8268947320693662E-2</v>
      </c>
      <c r="E260" s="14">
        <f t="shared" ca="1" si="105"/>
        <v>2.6245433483566796E-2</v>
      </c>
      <c r="F260" s="14">
        <f t="shared" ca="1" si="106"/>
        <v>3.0510351215592348E-2</v>
      </c>
      <c r="G260" s="14">
        <f t="shared" ca="1" si="107"/>
        <v>2.9956479935833093E-2</v>
      </c>
      <c r="H260" s="14">
        <f t="shared" ca="1" si="108"/>
        <v>2.6800469333115702E-2</v>
      </c>
      <c r="I260" s="3">
        <f ca="1"/>
        <v>0.8900180867896057</v>
      </c>
      <c r="J260" s="3">
        <f ca="1"/>
        <v>0.90029440541810823</v>
      </c>
      <c r="K260" s="3">
        <f ca="1"/>
        <v>0.88497064158177241</v>
      </c>
      <c r="L260" s="3">
        <f ca="1"/>
        <v>0.89399823967361436</v>
      </c>
      <c r="M260" s="3">
        <f ca="1"/>
        <v>0.88474189202879261</v>
      </c>
      <c r="N260" s="3">
        <f ca="1"/>
        <v>0.88400150399173005</v>
      </c>
      <c r="O260" s="3">
        <f ca="1"/>
        <v>0.8900640224785733</v>
      </c>
      <c r="P260" s="17">
        <f t="shared" ca="1" si="109"/>
        <v>1.4445425635293968E-3</v>
      </c>
      <c r="Q260" s="17">
        <f t="shared" ca="1" si="110"/>
        <v>5.7897127359746864E-4</v>
      </c>
      <c r="R260" s="17">
        <f t="shared" ca="1" si="111"/>
        <v>4.12382027782765E-3</v>
      </c>
      <c r="S260" s="17">
        <f t="shared" ca="1" si="113"/>
        <v>-1.0500369990902592E-3</v>
      </c>
      <c r="T260" s="19">
        <f t="shared" ca="1" si="112"/>
        <v>45454</v>
      </c>
      <c r="U260" s="18">
        <f t="shared" ca="1" si="114"/>
        <v>2.3573337322667247E-2</v>
      </c>
      <c r="V260" s="18">
        <f t="shared" ca="1" si="97"/>
        <v>2.1243108130311415E-2</v>
      </c>
      <c r="W260" s="18">
        <f t="shared" ca="1" si="98"/>
        <v>2.4725298955307784E-2</v>
      </c>
      <c r="X260" s="18">
        <f t="shared" ca="1" si="99"/>
        <v>2.2672006081784553E-2</v>
      </c>
      <c r="Y260" s="18">
        <f t="shared" ca="1" si="100"/>
        <v>2.4787163988111312E-2</v>
      </c>
      <c r="Z260" s="18">
        <f t="shared" ca="1" si="115"/>
        <v>2.4953401340589418E-2</v>
      </c>
      <c r="AA260" s="18">
        <f t="shared" ca="1" si="116"/>
        <v>2.3562836952676344E-2</v>
      </c>
      <c r="AB260" s="19">
        <f t="shared" ca="1" si="101"/>
        <v>48236</v>
      </c>
      <c r="AC260" s="3">
        <f ca="1">_xll.HLV5r3.Financial.Cache.GetValue(IRCurve1, AB260)</f>
        <v>0.7086779759768298</v>
      </c>
      <c r="AD260" s="17">
        <f t="shared" ca="1" si="117"/>
        <v>3.3979992198080934E-2</v>
      </c>
      <c r="AE260" s="17">
        <f t="shared" ca="1" si="118"/>
        <v>2.7413974906782986E-2</v>
      </c>
    </row>
    <row r="261" spans="1:31">
      <c r="A261" s="15">
        <f t="shared" ca="1" si="119"/>
        <v>45461</v>
      </c>
      <c r="B261" s="14">
        <f t="shared" ca="1" si="102"/>
        <v>2.6854170159455064E-2</v>
      </c>
      <c r="C261" s="14">
        <f t="shared" ca="1" si="103"/>
        <v>2.2689607200330753E-2</v>
      </c>
      <c r="D261" s="14">
        <f t="shared" ca="1" si="104"/>
        <v>2.8301116191873525E-2</v>
      </c>
      <c r="E261" s="14">
        <f t="shared" ca="1" si="105"/>
        <v>2.6276955200171336E-2</v>
      </c>
      <c r="F261" s="14">
        <f t="shared" ca="1" si="106"/>
        <v>3.0556594269349126E-2</v>
      </c>
      <c r="G261" s="14">
        <f t="shared" ca="1" si="107"/>
        <v>2.9998160186284525E-2</v>
      </c>
      <c r="H261" s="14">
        <f t="shared" ca="1" si="108"/>
        <v>2.6830141983397171E-2</v>
      </c>
      <c r="I261" s="3">
        <f ca="1"/>
        <v>0.88950364615042721</v>
      </c>
      <c r="J261" s="3">
        <f ca="1"/>
        <v>0.89985905174316205</v>
      </c>
      <c r="K261" s="3">
        <f ca="1"/>
        <v>0.88442849738658103</v>
      </c>
      <c r="L261" s="3">
        <f ca="1"/>
        <v>0.8934949025931076</v>
      </c>
      <c r="M261" s="3">
        <f ca="1"/>
        <v>0.88415676200547988</v>
      </c>
      <c r="N261" s="3">
        <f ca="1"/>
        <v>0.88342699615734421</v>
      </c>
      <c r="O261" s="3">
        <f ca="1"/>
        <v>0.88955004087492451</v>
      </c>
      <c r="P261" s="17">
        <f t="shared" ca="1" si="109"/>
        <v>1.4469460324184613E-3</v>
      </c>
      <c r="Q261" s="17">
        <f t="shared" ca="1" si="110"/>
        <v>5.7721495928372835E-4</v>
      </c>
      <c r="R261" s="17">
        <f t="shared" ca="1" si="111"/>
        <v>4.1645629591243113E-3</v>
      </c>
      <c r="S261" s="17">
        <f t="shared" ca="1" si="113"/>
        <v>-1.0569994454857207E-3</v>
      </c>
      <c r="T261" s="19">
        <f t="shared" ca="1" si="112"/>
        <v>45461</v>
      </c>
      <c r="U261" s="18">
        <f t="shared" ca="1" si="114"/>
        <v>2.3598819891171061E-2</v>
      </c>
      <c r="V261" s="18">
        <f t="shared" ca="1" si="97"/>
        <v>2.1258406645073922E-2</v>
      </c>
      <c r="W261" s="18">
        <f t="shared" ca="1" si="98"/>
        <v>2.475331376399377E-2</v>
      </c>
      <c r="X261" s="18">
        <f t="shared" ca="1" si="99"/>
        <v>2.2697950211447274E-2</v>
      </c>
      <c r="Y261" s="18">
        <f t="shared" ca="1" si="100"/>
        <v>2.4824796483247646E-2</v>
      </c>
      <c r="Z261" s="18">
        <f t="shared" ca="1" si="115"/>
        <v>2.4988071497941737E-2</v>
      </c>
      <c r="AA261" s="18">
        <f t="shared" ca="1" si="116"/>
        <v>2.3588249896716203E-2</v>
      </c>
      <c r="AB261" s="19">
        <f t="shared" ca="1" si="101"/>
        <v>48266</v>
      </c>
      <c r="AC261" s="3">
        <f ca="1">_xll.HLV5r3.Financial.Cache.GetValue(IRCurve1, AB261)</f>
        <v>0.70670423861946208</v>
      </c>
      <c r="AD261" s="17">
        <f t="shared" ca="1" si="117"/>
        <v>3.3979992198080934E-2</v>
      </c>
      <c r="AE261" s="17">
        <f t="shared" ca="1" si="118"/>
        <v>2.7456473148639918E-2</v>
      </c>
    </row>
    <row r="262" spans="1:31">
      <c r="A262" s="15">
        <f t="shared" ca="1" si="119"/>
        <v>45468</v>
      </c>
      <c r="B262" s="14">
        <f t="shared" ca="1" si="102"/>
        <v>2.6883865459016998E-2</v>
      </c>
      <c r="C262" s="14">
        <f t="shared" ca="1" si="103"/>
        <v>2.2678635229589982E-2</v>
      </c>
      <c r="D262" s="14">
        <f t="shared" ca="1" si="104"/>
        <v>2.833320413469493E-2</v>
      </c>
      <c r="E262" s="14">
        <f t="shared" ca="1" si="105"/>
        <v>2.6308406463863405E-2</v>
      </c>
      <c r="F262" s="14">
        <f t="shared" ca="1" si="106"/>
        <v>3.0602717660391084E-2</v>
      </c>
      <c r="G262" s="14">
        <f t="shared" ca="1" si="107"/>
        <v>3.0039732830888469E-2</v>
      </c>
      <c r="H262" s="14">
        <f t="shared" ca="1" si="108"/>
        <v>2.6859744793395E-2</v>
      </c>
      <c r="I262" s="3">
        <f ca="1"/>
        <v>0.88898863466791711</v>
      </c>
      <c r="J262" s="3">
        <f ca="1"/>
        <v>0.89942390859137489</v>
      </c>
      <c r="K262" s="3">
        <f ca="1"/>
        <v>0.88388573625413414</v>
      </c>
      <c r="L262" s="3">
        <f ca="1"/>
        <v>0.89299096098652897</v>
      </c>
      <c r="M262" s="3">
        <f ca="1"/>
        <v>0.8835707451290814</v>
      </c>
      <c r="N262" s="3">
        <f ca="1"/>
        <v>0.88285168897568944</v>
      </c>
      <c r="O262" s="3">
        <f ca="1"/>
        <v>0.88903549020674977</v>
      </c>
      <c r="P262" s="17">
        <f t="shared" ca="1" si="109"/>
        <v>1.4493386756779317E-3</v>
      </c>
      <c r="Q262" s="17">
        <f t="shared" ca="1" si="110"/>
        <v>5.7545899515359239E-4</v>
      </c>
      <c r="R262" s="17">
        <f t="shared" ca="1" si="111"/>
        <v>4.2052302294270164E-3</v>
      </c>
      <c r="S262" s="17">
        <f t="shared" ca="1" si="113"/>
        <v>-1.0639618032912829E-3</v>
      </c>
      <c r="T262" s="19">
        <f t="shared" ca="1" si="112"/>
        <v>45468</v>
      </c>
      <c r="U262" s="18">
        <f t="shared" ca="1" si="114"/>
        <v>2.3624302297336475E-2</v>
      </c>
      <c r="V262" s="18">
        <f t="shared" ca="1" si="97"/>
        <v>2.1273587929838269E-2</v>
      </c>
      <c r="W262" s="18">
        <f t="shared" ca="1" si="98"/>
        <v>2.4781328410341343E-2</v>
      </c>
      <c r="X262" s="18">
        <f t="shared" ca="1" si="99"/>
        <v>2.2723894178771607E-2</v>
      </c>
      <c r="Y262" s="18">
        <f t="shared" ca="1" si="100"/>
        <v>2.4862428624336113E-2</v>
      </c>
      <c r="Z262" s="18">
        <f t="shared" ca="1" si="115"/>
        <v>2.5022741354791683E-2</v>
      </c>
      <c r="AA262" s="18">
        <f t="shared" ca="1" si="116"/>
        <v>2.3613662679303562E-2</v>
      </c>
      <c r="AB262" s="19">
        <f t="shared" ca="1" si="101"/>
        <v>48296</v>
      </c>
      <c r="AC262" s="3">
        <f ca="1">_xll.HLV5r3.Financial.Cache.GetValue(IRCurve1, AB262)</f>
        <v>0.70473599831334743</v>
      </c>
      <c r="AD262" s="17">
        <f t="shared" ca="1" si="117"/>
        <v>3.3979992198080934E-2</v>
      </c>
      <c r="AE262" s="17">
        <f t="shared" ca="1" si="118"/>
        <v>2.7498422790128652E-2</v>
      </c>
    </row>
    <row r="263" spans="1:31">
      <c r="A263" s="15">
        <f t="shared" ca="1" si="119"/>
        <v>45475</v>
      </c>
      <c r="B263" s="14">
        <f t="shared" ca="1" si="102"/>
        <v>2.5165366347069194E-2</v>
      </c>
      <c r="C263" s="14">
        <f t="shared" ca="1" si="103"/>
        <v>2.648515876626234E-2</v>
      </c>
      <c r="D263" s="14">
        <f t="shared" ca="1" si="104"/>
        <v>2.6054373377580639E-2</v>
      </c>
      <c r="E263" s="14">
        <f t="shared" ca="1" si="105"/>
        <v>2.4584175957923581E-2</v>
      </c>
      <c r="F263" s="14">
        <f t="shared" ca="1" si="106"/>
        <v>2.7841682575809802E-2</v>
      </c>
      <c r="G263" s="14">
        <f t="shared" ca="1" si="107"/>
        <v>2.6330166671608625E-2</v>
      </c>
      <c r="H263" s="14">
        <f t="shared" ca="1" si="108"/>
        <v>2.5149638996321277E-2</v>
      </c>
      <c r="I263" s="3">
        <f ca="1"/>
        <v>0.8884730536865113</v>
      </c>
      <c r="J263" s="3">
        <f ca="1"/>
        <v>0.89898897586094439</v>
      </c>
      <c r="K263" s="3">
        <f ca="1"/>
        <v>0.88334235973648245</v>
      </c>
      <c r="L263" s="3">
        <f ca="1"/>
        <v>0.89248641620503022</v>
      </c>
      <c r="M263" s="3">
        <f ca="1"/>
        <v>0.88298384369449856</v>
      </c>
      <c r="N263" s="3">
        <f ca="1"/>
        <v>0.88227558451043953</v>
      </c>
      <c r="O263" s="3">
        <f ca="1"/>
        <v>0.88852037181345178</v>
      </c>
      <c r="P263" s="17">
        <f t="shared" ca="1" si="109"/>
        <v>8.8900703051144475E-4</v>
      </c>
      <c r="Q263" s="17">
        <f t="shared" ca="1" si="110"/>
        <v>5.8119038914561383E-4</v>
      </c>
      <c r="R263" s="17">
        <f t="shared" ca="1" si="111"/>
        <v>-1.3197924191931457E-3</v>
      </c>
      <c r="S263" s="17">
        <f t="shared" ca="1" si="113"/>
        <v>-1.0672365497059466E-3</v>
      </c>
      <c r="T263" s="19">
        <f t="shared" ca="1" si="112"/>
        <v>45475</v>
      </c>
      <c r="U263" s="18">
        <f t="shared" ca="1" si="114"/>
        <v>2.364227054581047E-2</v>
      </c>
      <c r="V263" s="18">
        <f t="shared" ca="1" si="97"/>
        <v>2.1304869561905408E-2</v>
      </c>
      <c r="W263" s="18">
        <f t="shared" ca="1" si="98"/>
        <v>2.4799352198607207E-2</v>
      </c>
      <c r="X263" s="18">
        <f t="shared" ca="1" si="99"/>
        <v>2.2742325853053025E-2</v>
      </c>
      <c r="Y263" s="18">
        <f t="shared" ca="1" si="100"/>
        <v>2.4887918968524117E-2</v>
      </c>
      <c r="Z263" s="18">
        <f t="shared" ca="1" si="115"/>
        <v>2.5041173699008493E-2</v>
      </c>
      <c r="AA263" s="18">
        <f t="shared" ca="1" si="116"/>
        <v>2.363159818031341E-2</v>
      </c>
      <c r="AB263" s="19">
        <f t="shared" ca="1" si="101"/>
        <v>48326</v>
      </c>
      <c r="AC263" s="3">
        <f ca="1">_xll.HLV5r3.Financial.Cache.GetValue(IRCurve1, AB263)</f>
        <v>0.70277323974866146</v>
      </c>
      <c r="AD263" s="17">
        <f t="shared" ca="1" si="117"/>
        <v>3.3979992198080934E-2</v>
      </c>
      <c r="AE263" s="17">
        <f t="shared" ca="1" si="118"/>
        <v>2.7539834385766723E-2</v>
      </c>
    </row>
    <row r="264" spans="1:31">
      <c r="A264" s="15">
        <f t="shared" ca="1" si="119"/>
        <v>45482</v>
      </c>
      <c r="B264" s="14">
        <f t="shared" ca="1" si="102"/>
        <v>2.4891259001353042E-2</v>
      </c>
      <c r="C264" s="14">
        <f t="shared" ca="1" si="103"/>
        <v>2.7106053140177333E-2</v>
      </c>
      <c r="D264" s="14">
        <f t="shared" ca="1" si="104"/>
        <v>2.5685022018482884E-2</v>
      </c>
      <c r="E264" s="14">
        <f t="shared" ca="1" si="105"/>
        <v>2.4310466350107029E-2</v>
      </c>
      <c r="F264" s="14">
        <f t="shared" ca="1" si="106"/>
        <v>2.5757629894406539E-2</v>
      </c>
      <c r="G264" s="14">
        <f t="shared" ca="1" si="107"/>
        <v>2.5720337901798875E-2</v>
      </c>
      <c r="H264" s="14">
        <f t="shared" ca="1" si="108"/>
        <v>2.4876911950351764E-2</v>
      </c>
      <c r="I264" s="3">
        <f ca="1"/>
        <v>0.88799043022232094</v>
      </c>
      <c r="J264" s="3">
        <f ca="1"/>
        <v>0.89848104130926265</v>
      </c>
      <c r="K264" s="3">
        <f ca="1"/>
        <v>0.88284268682239186</v>
      </c>
      <c r="L264" s="3">
        <f ca="1"/>
        <v>0.89201493885789196</v>
      </c>
      <c r="M264" s="3">
        <f ca="1"/>
        <v>0.88244989361770221</v>
      </c>
      <c r="N264" s="3">
        <f ca="1"/>
        <v>0.88177062240988813</v>
      </c>
      <c r="O264" s="3">
        <f ca="1"/>
        <v>0.88803804996968672</v>
      </c>
      <c r="P264" s="17">
        <f t="shared" ca="1" si="109"/>
        <v>7.937630171298421E-4</v>
      </c>
      <c r="Q264" s="17">
        <f t="shared" ca="1" si="110"/>
        <v>5.8079265124601209E-4</v>
      </c>
      <c r="R264" s="17">
        <f t="shared" ca="1" si="111"/>
        <v>-2.2147941388242914E-3</v>
      </c>
      <c r="S264" s="17">
        <f t="shared" ca="1" si="113"/>
        <v>-1.0698966820175959E-3</v>
      </c>
      <c r="T264" s="19">
        <f t="shared" ca="1" si="112"/>
        <v>45482</v>
      </c>
      <c r="U264" s="18">
        <f t="shared" ca="1" si="114"/>
        <v>2.3658986385264858E-2</v>
      </c>
      <c r="V264" s="18">
        <f t="shared" ca="1" si="97"/>
        <v>2.1338605740219774E-2</v>
      </c>
      <c r="W264" s="18">
        <f t="shared" ca="1" si="98"/>
        <v>2.481571079445509E-2</v>
      </c>
      <c r="X264" s="18">
        <f t="shared" ca="1" si="99"/>
        <v>2.2759505429089635E-2</v>
      </c>
      <c r="Y264" s="18">
        <f t="shared" ca="1" si="100"/>
        <v>2.4904303101972745E-2</v>
      </c>
      <c r="Z264" s="18">
        <f t="shared" ca="1" si="115"/>
        <v>2.5056899762325818E-2</v>
      </c>
      <c r="AA264" s="18">
        <f t="shared" ca="1" si="116"/>
        <v>2.3648287418444682E-2</v>
      </c>
      <c r="AB264" s="19">
        <f t="shared" ref="AB264:AB297" ca="1" si="120">AB263+30</f>
        <v>48356</v>
      </c>
      <c r="AC264" s="3">
        <f ca="1">_xll.HLV5r3.Financial.Cache.GetValue(IRCurve1, AB264)</f>
        <v>0.70081594765821886</v>
      </c>
      <c r="AD264" s="17">
        <f t="shared" ca="1" si="117"/>
        <v>3.397999219808364E-2</v>
      </c>
      <c r="AE264" s="17">
        <f t="shared" ca="1" si="118"/>
        <v>2.758071822105259E-2</v>
      </c>
    </row>
    <row r="265" spans="1:31">
      <c r="A265" s="15">
        <f t="shared" ca="1" si="119"/>
        <v>45489</v>
      </c>
      <c r="B265" s="14">
        <f t="shared" ca="1" si="102"/>
        <v>2.4907516671608322E-2</v>
      </c>
      <c r="C265" s="14">
        <f t="shared" ca="1" si="103"/>
        <v>2.7090370151494785E-2</v>
      </c>
      <c r="D265" s="14">
        <f t="shared" ca="1" si="104"/>
        <v>2.5699526483770767E-2</v>
      </c>
      <c r="E265" s="14">
        <f t="shared" ca="1" si="105"/>
        <v>2.4328360438634782E-2</v>
      </c>
      <c r="F265" s="14">
        <f t="shared" ca="1" si="106"/>
        <v>2.5772079530391893E-2</v>
      </c>
      <c r="G265" s="14">
        <f t="shared" ca="1" si="107"/>
        <v>2.5733637977065307E-2</v>
      </c>
      <c r="H265" s="14">
        <f t="shared" ca="1" si="108"/>
        <v>2.4893140224617354E-2</v>
      </c>
      <c r="I265" s="3">
        <f ca="1"/>
        <v>0.88751306361133608</v>
      </c>
      <c r="J265" s="3">
        <f ca="1"/>
        <v>0.89796119919424555</v>
      </c>
      <c r="K265" s="3">
        <f ca="1"/>
        <v>0.8823500973590237</v>
      </c>
      <c r="L265" s="3">
        <f ca="1"/>
        <v>0.89154871073610908</v>
      </c>
      <c r="M265" s="3">
        <f ca="1"/>
        <v>0.88195591167452181</v>
      </c>
      <c r="N265" s="3">
        <f ca="1"/>
        <v>0.88127735565560705</v>
      </c>
      <c r="O265" s="3">
        <f ca="1"/>
        <v>0.88756095850762518</v>
      </c>
      <c r="P265" s="17">
        <f t="shared" ca="1" si="109"/>
        <v>7.920098121624447E-4</v>
      </c>
      <c r="Q265" s="17">
        <f t="shared" ca="1" si="110"/>
        <v>5.7915623297354057E-4</v>
      </c>
      <c r="R265" s="17">
        <f t="shared" ca="1" si="111"/>
        <v>-2.1828534798864624E-3</v>
      </c>
      <c r="S265" s="17">
        <f t="shared" ca="1" si="113"/>
        <v>-1.0725567921116008E-3</v>
      </c>
      <c r="T265" s="19">
        <f t="shared" ca="1" si="112"/>
        <v>45489</v>
      </c>
      <c r="U265" s="18">
        <f t="shared" ca="1" si="114"/>
        <v>2.3675702154864708E-2</v>
      </c>
      <c r="V265" s="18">
        <f t="shared" ca="1" si="97"/>
        <v>2.1372086341425664E-2</v>
      </c>
      <c r="W265" s="18">
        <f t="shared" ca="1" si="98"/>
        <v>2.4832069320448413E-2</v>
      </c>
      <c r="X265" s="18">
        <f t="shared" ca="1" si="99"/>
        <v>2.2776684935271675E-2</v>
      </c>
      <c r="Y265" s="18">
        <f t="shared" ca="1" si="100"/>
        <v>2.4920687168311688E-2</v>
      </c>
      <c r="Z265" s="18">
        <f t="shared" ca="1" si="115"/>
        <v>2.5072625763817018E-2</v>
      </c>
      <c r="AA265" s="18">
        <f t="shared" ca="1" si="116"/>
        <v>2.3664976586943592E-2</v>
      </c>
      <c r="AB265" s="19">
        <f t="shared" ca="1" si="120"/>
        <v>48386</v>
      </c>
      <c r="AC265" s="3">
        <f ca="1">_xll.HLV5r3.Financial.Cache.GetValue(IRCurve1, AB265)</f>
        <v>0.69886410681735545</v>
      </c>
      <c r="AD265" s="17">
        <f t="shared" ca="1" si="117"/>
        <v>3.3979992198078235E-2</v>
      </c>
      <c r="AE265" s="17">
        <f t="shared" ca="1" si="118"/>
        <v>2.7621084320982342E-2</v>
      </c>
    </row>
    <row r="266" spans="1:31">
      <c r="A266" s="15">
        <f t="shared" ca="1" si="119"/>
        <v>45496</v>
      </c>
      <c r="B266" s="14">
        <f t="shared" ca="1" si="102"/>
        <v>2.4923733493027136E-2</v>
      </c>
      <c r="C266" s="14">
        <f t="shared" ca="1" si="103"/>
        <v>2.7074696236672788E-2</v>
      </c>
      <c r="D266" s="14">
        <f t="shared" ca="1" si="104"/>
        <v>2.5713990439227209E-2</v>
      </c>
      <c r="E266" s="14">
        <f t="shared" ca="1" si="105"/>
        <v>2.4346212939832364E-2</v>
      </c>
      <c r="F266" s="14">
        <f t="shared" ca="1" si="106"/>
        <v>2.5786488525957094E-2</v>
      </c>
      <c r="G266" s="14">
        <f t="shared" ca="1" si="107"/>
        <v>2.5746899421008371E-2</v>
      </c>
      <c r="H266" s="14">
        <f t="shared" ca="1" si="108"/>
        <v>2.4909327740887784E-2</v>
      </c>
      <c r="I266" s="3">
        <f ca="1"/>
        <v>0.88703538520941483</v>
      </c>
      <c r="J266" s="3">
        <f ca="1"/>
        <v>0.89744165784887442</v>
      </c>
      <c r="K266" s="3">
        <f ca="1"/>
        <v>0.8818572297278281</v>
      </c>
      <c r="L266" s="3">
        <f ca="1"/>
        <v>0.89108213944002568</v>
      </c>
      <c r="M266" s="3">
        <f ca="1"/>
        <v>0.88146165261503484</v>
      </c>
      <c r="N266" s="3">
        <f ca="1"/>
        <v>0.88078383383138936</v>
      </c>
      <c r="O266" s="3">
        <f ca="1"/>
        <v>0.88708355581838594</v>
      </c>
      <c r="P266" s="17">
        <f t="shared" ca="1" si="109"/>
        <v>7.9025694620007275E-4</v>
      </c>
      <c r="Q266" s="17">
        <f t="shared" ca="1" si="110"/>
        <v>5.7752055319477275E-4</v>
      </c>
      <c r="R266" s="17">
        <f t="shared" ca="1" si="111"/>
        <v>-2.1509627436456513E-3</v>
      </c>
      <c r="S266" s="17">
        <f t="shared" ca="1" si="113"/>
        <v>-1.0752168800812895E-3</v>
      </c>
      <c r="T266" s="19">
        <f t="shared" ca="1" si="112"/>
        <v>45496</v>
      </c>
      <c r="U266" s="18">
        <f t="shared" ca="1" si="114"/>
        <v>2.3692417854610626E-2</v>
      </c>
      <c r="V266" s="18">
        <f t="shared" ca="1" si="97"/>
        <v>2.1405314258848885E-2</v>
      </c>
      <c r="W266" s="18">
        <f t="shared" ca="1" si="98"/>
        <v>2.4848427776587825E-2</v>
      </c>
      <c r="X266" s="18">
        <f t="shared" ca="1" si="99"/>
        <v>2.2793864371599776E-2</v>
      </c>
      <c r="Y266" s="18">
        <f t="shared" ca="1" si="100"/>
        <v>2.4937071167541496E-2</v>
      </c>
      <c r="Z266" s="18">
        <f t="shared" ca="1" si="115"/>
        <v>2.5088351703481671E-2</v>
      </c>
      <c r="AA266" s="18">
        <f t="shared" ca="1" si="116"/>
        <v>2.3681665685809813E-2</v>
      </c>
      <c r="AB266" s="19">
        <f t="shared" ca="1" si="120"/>
        <v>48416</v>
      </c>
      <c r="AC266" s="3">
        <f ca="1">_xll.HLV5r3.Financial.Cache.GetValue(IRCurve1, AB266)</f>
        <v>0.69691770204380854</v>
      </c>
      <c r="AD266" s="17">
        <f t="shared" ca="1" si="117"/>
        <v>3.3979992198080934E-2</v>
      </c>
      <c r="AE266" s="17">
        <f t="shared" ca="1" si="118"/>
        <v>2.7660942458245213E-2</v>
      </c>
    </row>
    <row r="267" spans="1:31">
      <c r="A267" s="15">
        <f t="shared" ca="1" si="119"/>
        <v>45503</v>
      </c>
      <c r="B267" s="14">
        <f t="shared" ca="1" si="102"/>
        <v>2.4939909456734931E-2</v>
      </c>
      <c r="C267" s="14">
        <f t="shared" ca="1" si="103"/>
        <v>2.7059031390437541E-2</v>
      </c>
      <c r="D267" s="14">
        <f t="shared" ca="1" si="104"/>
        <v>2.5728413880574119E-2</v>
      </c>
      <c r="E267" s="14">
        <f t="shared" ca="1" si="105"/>
        <v>2.4364023840500813E-2</v>
      </c>
      <c r="F267" s="14">
        <f t="shared" ca="1" si="106"/>
        <v>2.5800856876841416E-2</v>
      </c>
      <c r="G267" s="14">
        <f t="shared" ca="1" si="107"/>
        <v>2.576012223177556E-2</v>
      </c>
      <c r="H267" s="14">
        <f t="shared" ca="1" si="108"/>
        <v>2.4925474490965813E-2</v>
      </c>
      <c r="I267" s="3">
        <f ca="1"/>
        <v>0.88655739579995951</v>
      </c>
      <c r="J267" s="3">
        <f ca="1"/>
        <v>0.89692241709913001</v>
      </c>
      <c r="K267" s="3">
        <f ca="1"/>
        <v>0.88136408470570593</v>
      </c>
      <c r="L267" s="3">
        <f ca="1"/>
        <v>0.89061522576720697</v>
      </c>
      <c r="M267" s="3">
        <f ca="1"/>
        <v>0.88096711721864662</v>
      </c>
      <c r="N267" s="3">
        <f ca="1"/>
        <v>0.88029005767810975</v>
      </c>
      <c r="O267" s="3">
        <f ca="1"/>
        <v>0.88660584268362919</v>
      </c>
      <c r="P267" s="17">
        <f t="shared" ca="1" si="109"/>
        <v>7.8850442383918834E-4</v>
      </c>
      <c r="Q267" s="17">
        <f t="shared" ca="1" si="110"/>
        <v>5.7588561623411749E-4</v>
      </c>
      <c r="R267" s="17">
        <f t="shared" ca="1" si="111"/>
        <v>-2.1191219337026099E-3</v>
      </c>
      <c r="S267" s="17">
        <f t="shared" ca="1" si="113"/>
        <v>-1.0778769457462506E-3</v>
      </c>
      <c r="T267" s="19">
        <f t="shared" ca="1" si="112"/>
        <v>45503</v>
      </c>
      <c r="U267" s="18">
        <f t="shared" ca="1" si="114"/>
        <v>2.3709133484503153E-2</v>
      </c>
      <c r="V267" s="18">
        <f t="shared" ca="1" si="97"/>
        <v>2.1438292342306511E-2</v>
      </c>
      <c r="W267" s="18">
        <f t="shared" ca="1" si="98"/>
        <v>2.4864786162873836E-2</v>
      </c>
      <c r="X267" s="18">
        <f t="shared" ca="1" si="99"/>
        <v>2.2811043738074539E-2</v>
      </c>
      <c r="Y267" s="18">
        <f t="shared" ca="1" si="100"/>
        <v>2.4953455099661851E-2</v>
      </c>
      <c r="Z267" s="18">
        <f t="shared" ca="1" si="115"/>
        <v>2.5104077581320276E-2</v>
      </c>
      <c r="AA267" s="18">
        <f t="shared" ca="1" si="116"/>
        <v>2.3698354715045691E-2</v>
      </c>
      <c r="AB267" s="19">
        <f t="shared" ca="1" si="120"/>
        <v>48446</v>
      </c>
      <c r="AC267" s="3">
        <f ca="1">_xll.HLV5r3.Financial.Cache.GetValue(IRCurve1, AB267)</f>
        <v>0.6949767181976001</v>
      </c>
      <c r="AD267" s="17">
        <f t="shared" ca="1" si="117"/>
        <v>3.3979992198080934E-2</v>
      </c>
      <c r="AE267" s="17">
        <f t="shared" ca="1" si="118"/>
        <v>2.7700302161111291E-2</v>
      </c>
    </row>
    <row r="268" spans="1:31">
      <c r="A268" s="15">
        <f t="shared" ca="1" si="119"/>
        <v>45510</v>
      </c>
      <c r="B268" s="14">
        <f t="shared" ca="1" si="102"/>
        <v>2.4956044553984494E-2</v>
      </c>
      <c r="C268" s="14">
        <f t="shared" ca="1" si="103"/>
        <v>2.7043375607555778E-2</v>
      </c>
      <c r="D268" s="14">
        <f t="shared" ca="1" si="104"/>
        <v>2.5742796803695511E-2</v>
      </c>
      <c r="E268" s="14">
        <f t="shared" ca="1" si="105"/>
        <v>2.4381793127545369E-2</v>
      </c>
      <c r="F268" s="14">
        <f t="shared" ca="1" si="106"/>
        <v>2.5815184579704602E-2</v>
      </c>
      <c r="G268" s="14">
        <f t="shared" ca="1" si="107"/>
        <v>2.5773306407404419E-2</v>
      </c>
      <c r="H268" s="14">
        <f t="shared" ca="1" si="108"/>
        <v>2.4941580465525318E-2</v>
      </c>
      <c r="I268" s="3">
        <f ca="1"/>
        <v>0.88607909616654268</v>
      </c>
      <c r="J268" s="3">
        <f ca="1"/>
        <v>0.89640347677109422</v>
      </c>
      <c r="K268" s="3">
        <f ca="1"/>
        <v>0.88087066306964013</v>
      </c>
      <c r="L268" s="3">
        <f ca="1"/>
        <v>0.89014797051547134</v>
      </c>
      <c r="M268" s="3">
        <f ca="1"/>
        <v>0.88047230626484418</v>
      </c>
      <c r="N268" s="3">
        <f ca="1"/>
        <v>0.87979602793667844</v>
      </c>
      <c r="O268" s="3">
        <f ca="1"/>
        <v>0.88612781988517231</v>
      </c>
      <c r="P268" s="17">
        <f t="shared" ca="1" si="109"/>
        <v>7.8675224971101743E-4</v>
      </c>
      <c r="Q268" s="17">
        <f t="shared" ca="1" si="110"/>
        <v>5.7425142643912491E-4</v>
      </c>
      <c r="R268" s="17">
        <f t="shared" ca="1" si="111"/>
        <v>-2.0873310535712841E-3</v>
      </c>
      <c r="S268" s="17">
        <f t="shared" ca="1" si="113"/>
        <v>-1.0805369891946082E-3</v>
      </c>
      <c r="T268" s="19">
        <f t="shared" ca="1" si="112"/>
        <v>45510</v>
      </c>
      <c r="U268" s="18">
        <f t="shared" ca="1" si="114"/>
        <v>2.3725849044542908E-2</v>
      </c>
      <c r="V268" s="18">
        <f t="shared" ca="1" si="97"/>
        <v>2.1471023398921769E-2</v>
      </c>
      <c r="W268" s="18">
        <f t="shared" ca="1" si="98"/>
        <v>2.4881144479307084E-2</v>
      </c>
      <c r="X268" s="18">
        <f t="shared" ca="1" si="99"/>
        <v>2.2828223034696466E-2</v>
      </c>
      <c r="Y268" s="18">
        <f t="shared" ca="1" si="100"/>
        <v>2.4969838964675035E-2</v>
      </c>
      <c r="Z268" s="18">
        <f t="shared" ca="1" si="115"/>
        <v>2.5119803397333294E-2</v>
      </c>
      <c r="AA268" s="18">
        <f t="shared" ca="1" si="116"/>
        <v>2.3715043674650962E-2</v>
      </c>
      <c r="AB268" s="19">
        <f t="shared" ca="1" si="120"/>
        <v>48476</v>
      </c>
      <c r="AC268" s="3">
        <f ca="1">_xll.HLV5r3.Financial.Cache.GetValue(IRCurve1, AB268)</f>
        <v>0.69304114018091811</v>
      </c>
      <c r="AD268" s="17">
        <f t="shared" ca="1" si="117"/>
        <v>3.3979992198080934E-2</v>
      </c>
      <c r="AE268" s="17">
        <f t="shared" ca="1" si="118"/>
        <v>2.7739172721025437E-2</v>
      </c>
    </row>
    <row r="269" spans="1:31">
      <c r="A269" s="15">
        <f t="shared" ca="1" si="119"/>
        <v>45517</v>
      </c>
      <c r="B269" s="14">
        <f t="shared" ca="1" si="102"/>
        <v>2.4972138776132816E-2</v>
      </c>
      <c r="C269" s="14">
        <f t="shared" ca="1" si="103"/>
        <v>2.7027728882771065E-2</v>
      </c>
      <c r="D269" s="14">
        <f t="shared" ca="1" si="104"/>
        <v>2.5757139204533278E-2</v>
      </c>
      <c r="E269" s="14">
        <f t="shared" ca="1" si="105"/>
        <v>2.439952078805073E-2</v>
      </c>
      <c r="F269" s="14">
        <f t="shared" ca="1" si="106"/>
        <v>2.582947163010068E-2</v>
      </c>
      <c r="G269" s="14">
        <f t="shared" ca="1" si="107"/>
        <v>2.5786451946036647E-2</v>
      </c>
      <c r="H269" s="14">
        <f t="shared" ca="1" si="108"/>
        <v>2.4957645656143286E-2</v>
      </c>
      <c r="I269" s="3">
        <f ca="1"/>
        <v>0.88560048709290462</v>
      </c>
      <c r="J269" s="3">
        <f ca="1"/>
        <v>0.89588483669094932</v>
      </c>
      <c r="K269" s="3">
        <f ca="1"/>
        <v>0.88037696559669254</v>
      </c>
      <c r="L269" s="3">
        <f ca="1"/>
        <v>0.88968037448288828</v>
      </c>
      <c r="M269" s="3">
        <f ca="1"/>
        <v>0.87997722053317862</v>
      </c>
      <c r="N269" s="3">
        <f ca="1"/>
        <v>0.87930174534804328</v>
      </c>
      <c r="O269" s="3">
        <f ca="1"/>
        <v>0.88564948820501155</v>
      </c>
      <c r="P269" s="17">
        <f t="shared" ca="1" si="109"/>
        <v>7.8500042840046191E-4</v>
      </c>
      <c r="Q269" s="17">
        <f t="shared" ca="1" si="110"/>
        <v>5.7261798808208586E-4</v>
      </c>
      <c r="R269" s="17">
        <f t="shared" ca="1" si="111"/>
        <v>-2.0555901066382498E-3</v>
      </c>
      <c r="S269" s="17">
        <f t="shared" ca="1" si="113"/>
        <v>-1.083197010433648E-3</v>
      </c>
      <c r="T269" s="19">
        <f t="shared" ca="1" si="112"/>
        <v>45517</v>
      </c>
      <c r="U269" s="18">
        <f t="shared" ca="1" si="114"/>
        <v>2.374256453473049E-2</v>
      </c>
      <c r="V269" s="18">
        <f t="shared" ca="1" si="97"/>
        <v>2.1503510193920473E-2</v>
      </c>
      <c r="W269" s="18">
        <f t="shared" ca="1" si="98"/>
        <v>2.4897502725888147E-2</v>
      </c>
      <c r="X269" s="18">
        <f t="shared" ca="1" si="99"/>
        <v>2.2845402261466242E-2</v>
      </c>
      <c r="Y269" s="18">
        <f t="shared" ca="1" si="100"/>
        <v>2.4986222762580758E-2</v>
      </c>
      <c r="Z269" s="18">
        <f t="shared" ca="1" si="115"/>
        <v>2.5135529151521254E-2</v>
      </c>
      <c r="AA269" s="18">
        <f t="shared" ca="1" si="116"/>
        <v>2.3731732564626153E-2</v>
      </c>
      <c r="AB269" s="19">
        <f t="shared" ca="1" si="120"/>
        <v>48506</v>
      </c>
      <c r="AC269" s="3">
        <f ca="1">_xll.HLV5r3.Financial.Cache.GetValue(IRCurve1, AB269)</f>
        <v>0.69111095293799962</v>
      </c>
      <c r="AD269" s="17">
        <f t="shared" ca="1" si="117"/>
        <v>3.3979992198080934E-2</v>
      </c>
      <c r="AE269" s="17">
        <f t="shared" ca="1" si="118"/>
        <v>2.7777563199919635E-2</v>
      </c>
    </row>
    <row r="270" spans="1:31">
      <c r="A270" s="15">
        <f t="shared" ca="1" si="119"/>
        <v>45524</v>
      </c>
      <c r="B270" s="14">
        <f t="shared" ca="1" si="102"/>
        <v>2.4988192114629514E-2</v>
      </c>
      <c r="C270" s="14">
        <f t="shared" ca="1" si="103"/>
        <v>2.7012091210861712E-2</v>
      </c>
      <c r="D270" s="14">
        <f t="shared" ca="1" si="104"/>
        <v>2.5771441079150893E-2</v>
      </c>
      <c r="E270" s="14">
        <f t="shared" ca="1" si="105"/>
        <v>2.4417206809147891E-2</v>
      </c>
      <c r="F270" s="14">
        <f t="shared" ca="1" si="106"/>
        <v>2.5843718024480981E-2</v>
      </c>
      <c r="G270" s="14">
        <f t="shared" ca="1" si="107"/>
        <v>2.5799558845889248E-2</v>
      </c>
      <c r="H270" s="14">
        <f t="shared" ca="1" si="108"/>
        <v>2.4973670054350375E-2</v>
      </c>
      <c r="I270" s="3">
        <f ca="1"/>
        <v>0.88512156936295139</v>
      </c>
      <c r="J270" s="3">
        <f ca="1"/>
        <v>0.89536649668497836</v>
      </c>
      <c r="K270" s="3">
        <f ca="1"/>
        <v>0.87988299306400286</v>
      </c>
      <c r="L270" s="3">
        <f ca="1"/>
        <v>0.88921243846777498</v>
      </c>
      <c r="M270" s="3">
        <f ca="1"/>
        <v>0.87948186080328628</v>
      </c>
      <c r="N270" s="3">
        <f ca="1"/>
        <v>0.87880721065318779</v>
      </c>
      <c r="O270" s="3">
        <f ca="1"/>
        <v>0.88517084842530469</v>
      </c>
      <c r="P270" s="17">
        <f t="shared" ca="1" si="109"/>
        <v>7.8324896452137971E-4</v>
      </c>
      <c r="Q270" s="17">
        <f t="shared" ca="1" si="110"/>
        <v>5.7098530548162219E-4</v>
      </c>
      <c r="R270" s="17">
        <f t="shared" ca="1" si="111"/>
        <v>-2.0238990962321984E-3</v>
      </c>
      <c r="S270" s="17">
        <f t="shared" ca="1" si="113"/>
        <v>-1.0858570094567782E-3</v>
      </c>
      <c r="T270" s="19">
        <f t="shared" ca="1" si="112"/>
        <v>45524</v>
      </c>
      <c r="U270" s="18">
        <f t="shared" ca="1" si="114"/>
        <v>2.3759279955066447E-2</v>
      </c>
      <c r="V270" s="18">
        <f t="shared" ca="1" si="97"/>
        <v>2.153575545140992E-2</v>
      </c>
      <c r="W270" s="18">
        <f t="shared" ca="1" si="98"/>
        <v>2.4913860902617602E-2</v>
      </c>
      <c r="X270" s="18">
        <f t="shared" ca="1" si="99"/>
        <v>2.2862581418384424E-2</v>
      </c>
      <c r="Y270" s="18">
        <f t="shared" ca="1" si="100"/>
        <v>2.5002606493379539E-2</v>
      </c>
      <c r="Z270" s="18">
        <f t="shared" ca="1" si="115"/>
        <v>2.5151254843884623E-2</v>
      </c>
      <c r="AA270" s="18">
        <f t="shared" ca="1" si="116"/>
        <v>2.3748421384971879E-2</v>
      </c>
      <c r="AB270" s="19">
        <f t="shared" ca="1" si="120"/>
        <v>48536</v>
      </c>
      <c r="AC270" s="3">
        <f ca="1">_xll.HLV5r3.Financial.Cache.GetValue(IRCurve1, AB270)</f>
        <v>0.68918614145501333</v>
      </c>
      <c r="AD270" s="17">
        <f t="shared" ca="1" si="117"/>
        <v>3.3979992198080934E-2</v>
      </c>
      <c r="AE270" s="17">
        <f t="shared" ca="1" si="118"/>
        <v>2.7815482437256216E-2</v>
      </c>
    </row>
    <row r="271" spans="1:31">
      <c r="A271" s="15">
        <f t="shared" ca="1" si="119"/>
        <v>45531</v>
      </c>
      <c r="B271" s="14">
        <f t="shared" ca="1" si="102"/>
        <v>2.5004204561057355E-2</v>
      </c>
      <c r="C271" s="14">
        <f t="shared" ca="1" si="103"/>
        <v>2.6996462586571277E-2</v>
      </c>
      <c r="D271" s="14">
        <f t="shared" ca="1" si="104"/>
        <v>2.578570242371022E-2</v>
      </c>
      <c r="E271" s="14">
        <f t="shared" ca="1" si="105"/>
        <v>2.4434851178112602E-2</v>
      </c>
      <c r="F271" s="14">
        <f t="shared" ca="1" si="106"/>
        <v>2.5857923759209998E-2</v>
      </c>
      <c r="G271" s="14">
        <f t="shared" ca="1" si="107"/>
        <v>2.5812627105283391E-2</v>
      </c>
      <c r="H271" s="14">
        <f t="shared" ca="1" si="108"/>
        <v>2.4989653651538317E-2</v>
      </c>
      <c r="I271" s="3">
        <f ca="1"/>
        <v>0.88464234376075301</v>
      </c>
      <c r="J271" s="3">
        <f ca="1"/>
        <v>0.89484845657956458</v>
      </c>
      <c r="K271" s="3">
        <f ca="1"/>
        <v>0.87938874624878627</v>
      </c>
      <c r="L271" s="3">
        <f ca="1"/>
        <v>0.88874416326869543</v>
      </c>
      <c r="M271" s="3">
        <f ca="1"/>
        <v>0.87898622785487157</v>
      </c>
      <c r="N271" s="3">
        <f ca="1"/>
        <v>0.87831242459312964</v>
      </c>
      <c r="O271" s="3">
        <f ca="1"/>
        <v>0.88469190132837194</v>
      </c>
      <c r="P271" s="17">
        <f t="shared" ca="1" si="109"/>
        <v>7.8149786265286486E-4</v>
      </c>
      <c r="Q271" s="17">
        <f t="shared" ca="1" si="110"/>
        <v>5.6935338294475391E-4</v>
      </c>
      <c r="R271" s="17">
        <f t="shared" ca="1" si="111"/>
        <v>-1.9922580255139211E-3</v>
      </c>
      <c r="S271" s="17">
        <f t="shared" ca="1" si="113"/>
        <v>-1.0885169863524696E-3</v>
      </c>
      <c r="T271" s="19">
        <f t="shared" ca="1" si="112"/>
        <v>45531</v>
      </c>
      <c r="U271" s="18">
        <f t="shared" ca="1" si="114"/>
        <v>2.3775995305551374E-2</v>
      </c>
      <c r="V271" s="18">
        <f t="shared" ca="1" si="97"/>
        <v>2.1567761855140182E-2</v>
      </c>
      <c r="W271" s="18">
        <f t="shared" ca="1" si="98"/>
        <v>2.4930219009496015E-2</v>
      </c>
      <c r="X271" s="18">
        <f t="shared" ca="1" si="99"/>
        <v>2.2879760505451558E-2</v>
      </c>
      <c r="Y271" s="18">
        <f t="shared" ca="1" si="100"/>
        <v>2.5018990157071923E-2</v>
      </c>
      <c r="Z271" s="18">
        <f t="shared" ca="1" si="115"/>
        <v>2.5166980474423888E-2</v>
      </c>
      <c r="AA271" s="18">
        <f t="shared" ca="1" si="116"/>
        <v>2.3765110135687849E-2</v>
      </c>
      <c r="AB271" s="19">
        <f t="shared" ca="1" si="120"/>
        <v>48566</v>
      </c>
      <c r="AC271" s="3">
        <f ca="1">_xll.HLV5r3.Financial.Cache.GetValue(IRCurve1, AB271)</f>
        <v>0.68726669075994273</v>
      </c>
      <c r="AD271" s="17">
        <f t="shared" ca="1" si="117"/>
        <v>3.397999219808364E-2</v>
      </c>
      <c r="AE271" s="17">
        <f t="shared" ca="1" si="118"/>
        <v>2.785293905681319E-2</v>
      </c>
    </row>
    <row r="272" spans="1:31">
      <c r="A272" s="15">
        <f t="shared" ca="1" si="119"/>
        <v>45538</v>
      </c>
      <c r="B272" s="14">
        <f t="shared" ca="1" si="102"/>
        <v>2.5020176107097516E-2</v>
      </c>
      <c r="C272" s="14">
        <f t="shared" ca="1" si="103"/>
        <v>2.6980843004666487E-2</v>
      </c>
      <c r="D272" s="14">
        <f t="shared" ca="1" si="104"/>
        <v>2.5799923234488938E-2</v>
      </c>
      <c r="E272" s="14">
        <f t="shared" ca="1" si="105"/>
        <v>2.445245388234215E-2</v>
      </c>
      <c r="F272" s="14">
        <f t="shared" ca="1" si="106"/>
        <v>2.5872088830768018E-2</v>
      </c>
      <c r="G272" s="14">
        <f t="shared" ca="1" si="107"/>
        <v>2.5825656722638687E-2</v>
      </c>
      <c r="H272" s="14">
        <f t="shared" ca="1" si="108"/>
        <v>2.5005596440054019E-2</v>
      </c>
      <c r="I272" s="3">
        <f ca="1"/>
        <v>0.88416281107054095</v>
      </c>
      <c r="J272" s="3">
        <f ca="1"/>
        <v>0.89433071620119198</v>
      </c>
      <c r="K272" s="3">
        <f ca="1"/>
        <v>0.87889422592833155</v>
      </c>
      <c r="L272" s="3">
        <f ca="1"/>
        <v>0.88827554968445765</v>
      </c>
      <c r="M272" s="3">
        <f ca="1"/>
        <v>0.87849032246770864</v>
      </c>
      <c r="N272" s="3">
        <f ca="1"/>
        <v>0.87781738790891872</v>
      </c>
      <c r="O272" s="3">
        <f ca="1"/>
        <v>0.88421264769669861</v>
      </c>
      <c r="P272" s="17">
        <f t="shared" ca="1" si="109"/>
        <v>7.797471273914211E-4</v>
      </c>
      <c r="Q272" s="17">
        <f t="shared" ca="1" si="110"/>
        <v>5.6772222475536677E-4</v>
      </c>
      <c r="R272" s="17">
        <f t="shared" ca="1" si="111"/>
        <v>-1.9606668975689703E-3</v>
      </c>
      <c r="S272" s="17">
        <f t="shared" ca="1" si="113"/>
        <v>-1.0911769409475969E-3</v>
      </c>
      <c r="T272" s="19">
        <f t="shared" ca="1" si="112"/>
        <v>45538</v>
      </c>
      <c r="U272" s="18">
        <f t="shared" ca="1" si="114"/>
        <v>2.3792710586185851E-2</v>
      </c>
      <c r="V272" s="18">
        <f t="shared" ca="1" si="97"/>
        <v>2.1599532049248794E-2</v>
      </c>
      <c r="W272" s="18">
        <f t="shared" ca="1" si="98"/>
        <v>2.494657704652398E-2</v>
      </c>
      <c r="X272" s="18">
        <f t="shared" ca="1" si="99"/>
        <v>2.2896939522668216E-2</v>
      </c>
      <c r="Y272" s="18">
        <f t="shared" ca="1" si="100"/>
        <v>2.5035373753658493E-2</v>
      </c>
      <c r="Z272" s="18">
        <f t="shared" ca="1" si="115"/>
        <v>2.5182706043139536E-2</v>
      </c>
      <c r="AA272" s="18">
        <f t="shared" ca="1" si="116"/>
        <v>2.3781798816776376E-2</v>
      </c>
      <c r="AB272" s="19">
        <f t="shared" ca="1" si="120"/>
        <v>48596</v>
      </c>
      <c r="AC272" s="3">
        <f ca="1">_xll.HLV5r3.Financial.Cache.GetValue(IRCurve1, AB272)</f>
        <v>0.68535258592247039</v>
      </c>
      <c r="AD272" s="17">
        <f t="shared" ca="1" si="117"/>
        <v>3.3979992198080934E-2</v>
      </c>
      <c r="AE272" s="17">
        <f t="shared" ca="1" si="118"/>
        <v>2.7889941473222726E-2</v>
      </c>
    </row>
    <row r="273" spans="1:31">
      <c r="A273" s="15">
        <f t="shared" ca="1" si="119"/>
        <v>45545</v>
      </c>
      <c r="B273" s="14">
        <f t="shared" ca="1" si="102"/>
        <v>2.5036106744552748E-2</v>
      </c>
      <c r="C273" s="14">
        <f t="shared" ca="1" si="103"/>
        <v>2.6965232459931446E-2</v>
      </c>
      <c r="D273" s="14">
        <f t="shared" ca="1" si="104"/>
        <v>2.5814103507868898E-2</v>
      </c>
      <c r="E273" s="14">
        <f t="shared" ca="1" si="105"/>
        <v>2.4470014909378578E-2</v>
      </c>
      <c r="F273" s="14">
        <f t="shared" ca="1" si="106"/>
        <v>2.588621323571056E-2</v>
      </c>
      <c r="G273" s="14">
        <f t="shared" ca="1" si="107"/>
        <v>2.5838647696247365E-2</v>
      </c>
      <c r="H273" s="14">
        <f t="shared" ca="1" si="108"/>
        <v>2.5021498411109754E-2</v>
      </c>
      <c r="I273" s="3">
        <f ca="1"/>
        <v>0.88368297207670621</v>
      </c>
      <c r="J273" s="3">
        <f ca="1"/>
        <v>0.89381327537644495</v>
      </c>
      <c r="K273" s="3">
        <f ca="1"/>
        <v>0.87839943287999889</v>
      </c>
      <c r="L273" s="3">
        <f ca="1"/>
        <v>0.88780659851411137</v>
      </c>
      <c r="M273" s="3">
        <f ca="1"/>
        <v>0.87799414542163912</v>
      </c>
      <c r="N273" s="3">
        <f ca="1"/>
        <v>0.87732210134163524</v>
      </c>
      <c r="O273" s="3">
        <f ca="1"/>
        <v>0.88373308831291675</v>
      </c>
      <c r="P273" s="17">
        <f t="shared" ca="1" si="109"/>
        <v>7.7799676331614942E-4</v>
      </c>
      <c r="Q273" s="17">
        <f t="shared" ca="1" si="110"/>
        <v>5.6609183517417061E-4</v>
      </c>
      <c r="R273" s="17">
        <f t="shared" ca="1" si="111"/>
        <v>-1.9291257153786975E-3</v>
      </c>
      <c r="S273" s="17">
        <f t="shared" ca="1" si="113"/>
        <v>-1.0938368733334064E-3</v>
      </c>
      <c r="T273" s="19">
        <f t="shared" ca="1" si="112"/>
        <v>45545</v>
      </c>
      <c r="U273" s="18">
        <f t="shared" ca="1" si="114"/>
        <v>2.3809425796970495E-2</v>
      </c>
      <c r="V273" s="18">
        <f t="shared" ca="1" si="97"/>
        <v>2.1631068638988976E-2</v>
      </c>
      <c r="W273" s="18">
        <f t="shared" ca="1" si="98"/>
        <v>2.4962935013702114E-2</v>
      </c>
      <c r="X273" s="18">
        <f t="shared" ca="1" si="99"/>
        <v>2.2914118470035088E-2</v>
      </c>
      <c r="Y273" s="18">
        <f t="shared" ca="1" si="100"/>
        <v>2.5051757283139752E-2</v>
      </c>
      <c r="Z273" s="18">
        <f t="shared" ca="1" si="115"/>
        <v>2.5198431550031149E-2</v>
      </c>
      <c r="AA273" s="18">
        <f t="shared" ca="1" si="116"/>
        <v>2.3798487428237161E-2</v>
      </c>
      <c r="AB273" s="19">
        <f t="shared" ca="1" si="120"/>
        <v>48626</v>
      </c>
      <c r="AC273" s="3">
        <f ca="1">_xll.HLV5r3.Financial.Cache.GetValue(IRCurve1, AB273)</f>
        <v>0.68344381205386084</v>
      </c>
      <c r="AD273" s="17">
        <f t="shared" ca="1" si="117"/>
        <v>3.3979992198080934E-2</v>
      </c>
      <c r="AE273" s="17">
        <f t="shared" ca="1" si="118"/>
        <v>2.7926497898273367E-2</v>
      </c>
    </row>
    <row r="274" spans="1:31">
      <c r="A274" s="15">
        <f t="shared" ca="1" si="119"/>
        <v>45552</v>
      </c>
      <c r="B274" s="14">
        <f t="shared" ca="1" si="102"/>
        <v>2.5051996465301048E-2</v>
      </c>
      <c r="C274" s="14">
        <f t="shared" ca="1" si="103"/>
        <v>2.6949630947127087E-2</v>
      </c>
      <c r="D274" s="14">
        <f t="shared" ca="1" si="104"/>
        <v>2.5828243240301432E-2</v>
      </c>
      <c r="E274" s="14">
        <f t="shared" ca="1" si="105"/>
        <v>2.4487534246792855E-2</v>
      </c>
      <c r="F274" s="14">
        <f t="shared" ca="1" si="106"/>
        <v>2.5900296970737889E-2</v>
      </c>
      <c r="G274" s="14">
        <f t="shared" ca="1" si="107"/>
        <v>2.5851600025356851E-2</v>
      </c>
      <c r="H274" s="14">
        <f t="shared" ca="1" si="108"/>
        <v>2.5037359556855612E-2</v>
      </c>
      <c r="I274" s="3">
        <f ca="1"/>
        <v>0.88320282756379698</v>
      </c>
      <c r="J274" s="3">
        <f ca="1"/>
        <v>0.89329613393200791</v>
      </c>
      <c r="K274" s="3">
        <f ca="1"/>
        <v>0.87790436788121784</v>
      </c>
      <c r="L274" s="3">
        <f ca="1"/>
        <v>0.8873373105569452</v>
      </c>
      <c r="M274" s="3">
        <f ca="1"/>
        <v>0.87749769749657069</v>
      </c>
      <c r="N274" s="3">
        <f ca="1"/>
        <v>0.87682656563239214</v>
      </c>
      <c r="O274" s="3">
        <f ca="1"/>
        <v>0.88325322395982697</v>
      </c>
      <c r="P274" s="17">
        <f t="shared" ca="1" si="109"/>
        <v>7.7624677500038458E-4</v>
      </c>
      <c r="Q274" s="17">
        <f t="shared" ca="1" si="110"/>
        <v>5.6446221850819239E-4</v>
      </c>
      <c r="R274" s="17">
        <f t="shared" ca="1" si="111"/>
        <v>-1.8976344818260396E-3</v>
      </c>
      <c r="S274" s="17">
        <f t="shared" ca="1" si="113"/>
        <v>-1.0964967835019185E-3</v>
      </c>
      <c r="T274" s="19">
        <f t="shared" ca="1" si="112"/>
        <v>45552</v>
      </c>
      <c r="U274" s="18">
        <f t="shared" ca="1" si="114"/>
        <v>2.3826140937905832E-2</v>
      </c>
      <c r="V274" s="18">
        <f t="shared" ref="V274:V337" ca="1" si="121">-LN(J275)*365/($A275-$A$2)</f>
        <v>2.1662374191441697E-2</v>
      </c>
      <c r="W274" s="18">
        <f t="shared" ref="W274:W337" ca="1" si="122">-LN(K275)*365/($A275-$A$2)</f>
        <v>2.4979292911030928E-2</v>
      </c>
      <c r="X274" s="18">
        <f t="shared" ref="X274:X337" ca="1" si="123">-LN(L275)*365/($A275-$A$2)</f>
        <v>2.2931297347552636E-2</v>
      </c>
      <c r="Y274" s="18">
        <f t="shared" ref="Y274:Y337" ca="1" si="124">-LN(M275)*365/($A275-$A$2)</f>
        <v>2.5068140745516315E-2</v>
      </c>
      <c r="Z274" s="18">
        <f t="shared" ca="1" si="115"/>
        <v>2.5214156995101003E-2</v>
      </c>
      <c r="AA274" s="18">
        <f t="shared" ca="1" si="116"/>
        <v>2.3815175970070813E-2</v>
      </c>
      <c r="AB274" s="19">
        <f t="shared" ca="1" si="120"/>
        <v>48656</v>
      </c>
      <c r="AC274" s="3">
        <f ca="1">_xll.HLV5r3.Financial.Cache.GetValue(IRCurve1, AB274)</f>
        <v>0.68154035430684512</v>
      </c>
      <c r="AD274" s="17">
        <f t="shared" ca="1" si="117"/>
        <v>3.3979992198080934E-2</v>
      </c>
      <c r="AE274" s="17">
        <f t="shared" ca="1" si="118"/>
        <v>2.7962616346985554E-2</v>
      </c>
    </row>
    <row r="275" spans="1:31">
      <c r="A275" s="15">
        <f t="shared" ca="1" si="119"/>
        <v>45559</v>
      </c>
      <c r="B275" s="14">
        <f t="shared" ca="1" si="102"/>
        <v>2.5067845261382518E-2</v>
      </c>
      <c r="C275" s="14">
        <f t="shared" ca="1" si="103"/>
        <v>2.6934038461020125E-2</v>
      </c>
      <c r="D275" s="14">
        <f t="shared" ca="1" si="104"/>
        <v>2.584234242840576E-2</v>
      </c>
      <c r="E275" s="14">
        <f t="shared" ca="1" si="105"/>
        <v>2.4505011882364362E-2</v>
      </c>
      <c r="F275" s="14">
        <f t="shared" ca="1" si="106"/>
        <v>2.5914340032602366E-2</v>
      </c>
      <c r="G275" s="14">
        <f t="shared" ca="1" si="107"/>
        <v>2.5864513708022042E-2</v>
      </c>
      <c r="H275" s="14">
        <f t="shared" ca="1" si="108"/>
        <v>2.5053179869343266E-2</v>
      </c>
      <c r="I275" s="3">
        <f ca="1"/>
        <v>0.88272237831651723</v>
      </c>
      <c r="J275" s="3">
        <f ca="1"/>
        <v>0.89277929169466574</v>
      </c>
      <c r="K275" s="3">
        <f ca="1"/>
        <v>0.87740903170948603</v>
      </c>
      <c r="L275" s="3">
        <f ca="1"/>
        <v>0.88686768661248616</v>
      </c>
      <c r="M275" s="3">
        <f ca="1"/>
        <v>0.87700097947247435</v>
      </c>
      <c r="N275" s="3">
        <f ca="1"/>
        <v>0.8763307815223168</v>
      </c>
      <c r="O275" s="3">
        <f ca="1"/>
        <v>0.88277305542038043</v>
      </c>
      <c r="P275" s="17">
        <f t="shared" ca="1" si="109"/>
        <v>7.7449716702324145E-4</v>
      </c>
      <c r="Q275" s="17">
        <f t="shared" ca="1" si="110"/>
        <v>5.6283337901815583E-4</v>
      </c>
      <c r="R275" s="17">
        <f t="shared" ca="1" si="111"/>
        <v>-1.8661931996376072E-3</v>
      </c>
      <c r="S275" s="17">
        <f t="shared" ca="1" si="113"/>
        <v>-1.0991566714572965E-3</v>
      </c>
      <c r="T275" s="19">
        <f t="shared" ca="1" si="112"/>
        <v>45559</v>
      </c>
      <c r="U275" s="18">
        <f t="shared" ca="1" si="114"/>
        <v>2.3842856008992493E-2</v>
      </c>
      <c r="V275" s="18">
        <f t="shared" ca="1" si="121"/>
        <v>2.1693451236212268E-2</v>
      </c>
      <c r="W275" s="18">
        <f t="shared" ca="1" si="122"/>
        <v>2.499565073851109E-2</v>
      </c>
      <c r="X275" s="18">
        <f t="shared" ca="1" si="123"/>
        <v>2.294847615522146E-2</v>
      </c>
      <c r="Y275" s="18">
        <f t="shared" ca="1" si="124"/>
        <v>2.5084524140788649E-2</v>
      </c>
      <c r="Z275" s="18">
        <f t="shared" ca="1" si="115"/>
        <v>2.5229882378348684E-2</v>
      </c>
      <c r="AA275" s="18">
        <f t="shared" ca="1" si="116"/>
        <v>2.383186444227792E-2</v>
      </c>
      <c r="AB275" s="19">
        <f t="shared" ca="1" si="120"/>
        <v>48686</v>
      </c>
      <c r="AC275" s="3">
        <f ca="1">_xll.HLV5r3.Financial.Cache.GetValue(IRCurve1, AB275)</f>
        <v>0.67964219787550562</v>
      </c>
      <c r="AD275" s="17">
        <f t="shared" ca="1" si="117"/>
        <v>3.397999219808364E-2</v>
      </c>
      <c r="AE275" s="17">
        <f t="shared" ca="1" si="118"/>
        <v>2.7998304643470123E-2</v>
      </c>
    </row>
    <row r="276" spans="1:31">
      <c r="A276" s="15">
        <f t="shared" ca="1" si="119"/>
        <v>45566</v>
      </c>
      <c r="B276" s="14">
        <f t="shared" ca="1" si="102"/>
        <v>2.5083653124906728E-2</v>
      </c>
      <c r="C276" s="14">
        <f t="shared" ca="1" si="103"/>
        <v>2.6918454996400457E-2</v>
      </c>
      <c r="D276" s="14">
        <f t="shared" ca="1" si="104"/>
        <v>2.5856401068841607E-2</v>
      </c>
      <c r="E276" s="14">
        <f t="shared" ca="1" si="105"/>
        <v>2.4522447803970886E-2</v>
      </c>
      <c r="F276" s="14">
        <f t="shared" ca="1" si="106"/>
        <v>2.5928342418224233E-2</v>
      </c>
      <c r="G276" s="14">
        <f t="shared" ca="1" si="107"/>
        <v>2.5877388743258796E-2</v>
      </c>
      <c r="H276" s="14">
        <f t="shared" ca="1" si="108"/>
        <v>2.5068959340717019E-2</v>
      </c>
      <c r="I276" s="3">
        <f ca="1"/>
        <v>0.88224162511972359</v>
      </c>
      <c r="J276" s="3">
        <f ca="1"/>
        <v>0.89226274849130371</v>
      </c>
      <c r="K276" s="3">
        <f ca="1"/>
        <v>0.87691342514236592</v>
      </c>
      <c r="L276" s="3">
        <f ca="1"/>
        <v>0.88639772748049561</v>
      </c>
      <c r="M276" s="3">
        <f ca="1"/>
        <v>0.87650399212938335</v>
      </c>
      <c r="N276" s="3">
        <f ca="1"/>
        <v>0.87583474975257392</v>
      </c>
      <c r="O276" s="3">
        <f ca="1"/>
        <v>0.88229258347768069</v>
      </c>
      <c r="P276" s="17">
        <f t="shared" ca="1" si="109"/>
        <v>7.7274794393487889E-4</v>
      </c>
      <c r="Q276" s="17">
        <f t="shared" ca="1" si="110"/>
        <v>5.6120532093584252E-4</v>
      </c>
      <c r="R276" s="17">
        <f t="shared" ca="1" si="111"/>
        <v>-1.8348018714937284E-3</v>
      </c>
      <c r="S276" s="17">
        <f t="shared" ca="1" si="113"/>
        <v>-1.1018165372054384E-3</v>
      </c>
      <c r="T276" s="19">
        <f t="shared" ca="1" si="112"/>
        <v>45566</v>
      </c>
      <c r="U276" s="18">
        <f t="shared" ca="1" si="114"/>
        <v>2.3859571010231062E-2</v>
      </c>
      <c r="V276" s="18">
        <f t="shared" ca="1" si="121"/>
        <v>2.1724302266111786E-2</v>
      </c>
      <c r="W276" s="18">
        <f t="shared" ca="1" si="122"/>
        <v>2.5012008496143139E-2</v>
      </c>
      <c r="X276" s="18">
        <f t="shared" ca="1" si="123"/>
        <v>2.2965654893042239E-2</v>
      </c>
      <c r="Y276" s="18">
        <f t="shared" ca="1" si="124"/>
        <v>2.5100907468957392E-2</v>
      </c>
      <c r="Z276" s="18">
        <f t="shared" ca="1" si="115"/>
        <v>2.5245607699774693E-2</v>
      </c>
      <c r="AA276" s="18">
        <f t="shared" ca="1" si="116"/>
        <v>2.3848552844859008E-2</v>
      </c>
      <c r="AB276" s="19">
        <f t="shared" ca="1" si="120"/>
        <v>48716</v>
      </c>
      <c r="AC276" s="3">
        <f ca="1">_xll.HLV5r3.Financial.Cache.GetValue(IRCurve1, AB276)</f>
        <v>0.67774932799516063</v>
      </c>
      <c r="AD276" s="17">
        <f t="shared" ca="1" si="117"/>
        <v>3.3979992198080934E-2</v>
      </c>
      <c r="AE276" s="17">
        <f t="shared" ca="1" si="118"/>
        <v>2.803357042657878E-2</v>
      </c>
    </row>
    <row r="277" spans="1:31">
      <c r="A277" s="15">
        <f t="shared" ca="1" si="119"/>
        <v>45573</v>
      </c>
      <c r="B277" s="14">
        <f t="shared" ca="1" si="102"/>
        <v>2.5099420048093228E-2</v>
      </c>
      <c r="C277" s="14">
        <f t="shared" ca="1" si="103"/>
        <v>2.6902880548040589E-2</v>
      </c>
      <c r="D277" s="14">
        <f t="shared" ca="1" si="104"/>
        <v>2.5870419158396066E-2</v>
      </c>
      <c r="E277" s="14">
        <f t="shared" ca="1" si="105"/>
        <v>2.4539841999548111E-2</v>
      </c>
      <c r="F277" s="14">
        <f t="shared" ca="1" si="106"/>
        <v>2.594230412455846E-2</v>
      </c>
      <c r="G277" s="14">
        <f t="shared" ca="1" si="107"/>
        <v>2.5890225129944051E-2</v>
      </c>
      <c r="H277" s="14">
        <f t="shared" ca="1" si="108"/>
        <v>2.5084697963051697E-2</v>
      </c>
      <c r="I277" s="3">
        <f ca="1"/>
        <v>0.88176056875842401</v>
      </c>
      <c r="J277" s="3">
        <f ca="1"/>
        <v>0.89174650414890699</v>
      </c>
      <c r="K277" s="3">
        <f ca="1"/>
        <v>0.87641754895748403</v>
      </c>
      <c r="L277" s="3">
        <f ca="1"/>
        <v>0.8859274339609674</v>
      </c>
      <c r="M277" s="3">
        <f ca="1"/>
        <v>0.87600673624739001</v>
      </c>
      <c r="N277" s="3">
        <f ca="1"/>
        <v>0.87533847106434703</v>
      </c>
      <c r="O277" s="3">
        <f ca="1"/>
        <v>0.88181180891498201</v>
      </c>
      <c r="P277" s="17">
        <f t="shared" ca="1" si="109"/>
        <v>7.7099911030283769E-4</v>
      </c>
      <c r="Q277" s="17">
        <f t="shared" ca="1" si="110"/>
        <v>5.5957804854511739E-4</v>
      </c>
      <c r="R277" s="17">
        <f t="shared" ca="1" si="111"/>
        <v>-1.8034604999473611E-3</v>
      </c>
      <c r="S277" s="17">
        <f t="shared" ca="1" si="113"/>
        <v>-1.1044763808254476E-3</v>
      </c>
      <c r="T277" s="19">
        <f t="shared" ca="1" si="112"/>
        <v>45573</v>
      </c>
      <c r="U277" s="18">
        <f t="shared" ca="1" si="114"/>
        <v>2.3876285941622073E-2</v>
      </c>
      <c r="V277" s="18">
        <f t="shared" ca="1" si="121"/>
        <v>2.1754929737823617E-2</v>
      </c>
      <c r="W277" s="18">
        <f t="shared" ca="1" si="122"/>
        <v>2.5028366183927626E-2</v>
      </c>
      <c r="X277" s="18">
        <f t="shared" ca="1" si="123"/>
        <v>2.2982833561015468E-2</v>
      </c>
      <c r="Y277" s="18">
        <f t="shared" ca="1" si="124"/>
        <v>2.5117290730023008E-2</v>
      </c>
      <c r="Z277" s="18">
        <f t="shared" ca="1" si="115"/>
        <v>2.5261332959379525E-2</v>
      </c>
      <c r="AA277" s="18">
        <f t="shared" ca="1" si="116"/>
        <v>2.3865241177813818E-2</v>
      </c>
      <c r="AB277" s="19">
        <f t="shared" ca="1" si="120"/>
        <v>48746</v>
      </c>
      <c r="AC277" s="3">
        <f ca="1">_xll.HLV5r3.Financial.Cache.GetValue(IRCurve1, AB277)</f>
        <v>0.67586172994224947</v>
      </c>
      <c r="AD277" s="17">
        <f t="shared" ca="1" si="117"/>
        <v>3.3979992198080934E-2</v>
      </c>
      <c r="AE277" s="17">
        <f t="shared" ca="1" si="118"/>
        <v>2.8068421155355058E-2</v>
      </c>
    </row>
    <row r="278" spans="1:31">
      <c r="A278" s="15">
        <f t="shared" ca="1" si="119"/>
        <v>45580</v>
      </c>
      <c r="B278" s="14">
        <f t="shared" ca="1" si="102"/>
        <v>2.5115146023306299E-2</v>
      </c>
      <c r="C278" s="14">
        <f t="shared" ca="1" si="103"/>
        <v>2.6887315110730406E-2</v>
      </c>
      <c r="D278" s="14">
        <f t="shared" ca="1" si="104"/>
        <v>2.5884396693995178E-2</v>
      </c>
      <c r="E278" s="14">
        <f t="shared" ca="1" si="105"/>
        <v>2.455719445721697E-2</v>
      </c>
      <c r="F278" s="14">
        <f t="shared" ca="1" si="106"/>
        <v>2.5956225148727911E-2</v>
      </c>
      <c r="G278" s="14">
        <f t="shared" ca="1" si="107"/>
        <v>2.590302286706473E-2</v>
      </c>
      <c r="H278" s="14">
        <f t="shared" ca="1" si="108"/>
        <v>2.5100395729359959E-2</v>
      </c>
      <c r="I278" s="3">
        <f ca="1"/>
        <v>0.88127921001777565</v>
      </c>
      <c r="J278" s="3">
        <f ca="1"/>
        <v>0.89123055849456101</v>
      </c>
      <c r="K278" s="3">
        <f ca="1"/>
        <v>0.87592140393252849</v>
      </c>
      <c r="L278" s="3">
        <f ca="1"/>
        <v>0.88545680685412675</v>
      </c>
      <c r="M278" s="3">
        <f ca="1"/>
        <v>0.87550921260664505</v>
      </c>
      <c r="N278" s="3">
        <f ca="1"/>
        <v>0.87484194619884126</v>
      </c>
      <c r="O278" s="3">
        <f ca="1"/>
        <v>0.88133073251569061</v>
      </c>
      <c r="P278" s="17">
        <f t="shared" ca="1" si="109"/>
        <v>7.6925067068887854E-4</v>
      </c>
      <c r="Q278" s="17">
        <f t="shared" ca="1" si="110"/>
        <v>5.5795156608932917E-4</v>
      </c>
      <c r="R278" s="17">
        <f t="shared" ca="1" si="111"/>
        <v>-1.7721690874241067E-3</v>
      </c>
      <c r="S278" s="17">
        <f t="shared" ca="1" si="113"/>
        <v>-1.1071362021466274E-3</v>
      </c>
      <c r="T278" s="19">
        <f t="shared" ca="1" si="112"/>
        <v>45580</v>
      </c>
      <c r="U278" s="18">
        <f t="shared" ca="1" si="114"/>
        <v>2.3893000803166163E-2</v>
      </c>
      <c r="V278" s="18">
        <f t="shared" ca="1" si="121"/>
        <v>2.1785336072555582E-2</v>
      </c>
      <c r="W278" s="18">
        <f t="shared" ca="1" si="122"/>
        <v>2.5044723801865211E-2</v>
      </c>
      <c r="X278" s="18">
        <f t="shared" ca="1" si="123"/>
        <v>2.3000012159141756E-2</v>
      </c>
      <c r="Y278" s="18">
        <f t="shared" ca="1" si="124"/>
        <v>2.5133673923986109E-2</v>
      </c>
      <c r="Z278" s="18">
        <f t="shared" ca="1" si="115"/>
        <v>2.5277058157163659E-2</v>
      </c>
      <c r="AA278" s="18">
        <f t="shared" ca="1" si="116"/>
        <v>2.3881929441144697E-2</v>
      </c>
      <c r="AB278" s="19">
        <f t="shared" ca="1" si="120"/>
        <v>48776</v>
      </c>
      <c r="AC278" s="3">
        <f ca="1">_xll.HLV5r3.Financial.Cache.GetValue(IRCurve1, AB278)</f>
        <v>0.67397938903421795</v>
      </c>
      <c r="AD278" s="17">
        <f t="shared" ca="1" si="117"/>
        <v>3.3979992198080934E-2</v>
      </c>
      <c r="AE278" s="17">
        <f t="shared" ca="1" si="118"/>
        <v>2.810286411429385E-2</v>
      </c>
    </row>
    <row r="279" spans="1:31">
      <c r="A279" s="15">
        <f t="shared" ca="1" si="119"/>
        <v>45587</v>
      </c>
      <c r="B279" s="14">
        <f t="shared" ca="1" si="102"/>
        <v>2.5130831042973915E-2</v>
      </c>
      <c r="C279" s="14">
        <f t="shared" ca="1" si="103"/>
        <v>2.6871758679248216E-2</v>
      </c>
      <c r="D279" s="14">
        <f t="shared" ca="1" si="104"/>
        <v>2.5898333672599701E-2</v>
      </c>
      <c r="E279" s="14">
        <f t="shared" ca="1" si="105"/>
        <v>2.4574505165167855E-2</v>
      </c>
      <c r="F279" s="14">
        <f t="shared" ca="1" si="106"/>
        <v>2.5970105487919115E-2</v>
      </c>
      <c r="G279" s="14">
        <f t="shared" ca="1" si="107"/>
        <v>2.5915781953682999E-2</v>
      </c>
      <c r="H279" s="14">
        <f t="shared" ca="1" si="108"/>
        <v>2.5116052631479278E-2</v>
      </c>
      <c r="I279" s="3">
        <f ca="1"/>
        <v>0.8807975496830821</v>
      </c>
      <c r="J279" s="3">
        <f ca="1"/>
        <v>0.89071491135545111</v>
      </c>
      <c r="K279" s="3">
        <f ca="1"/>
        <v>0.87542499084524639</v>
      </c>
      <c r="L279" s="3">
        <f ca="1"/>
        <v>0.8849858469604267</v>
      </c>
      <c r="M279" s="3">
        <f ca="1"/>
        <v>0.87501142198735438</v>
      </c>
      <c r="N279" s="3">
        <f ca="1"/>
        <v>0.87434517589728111</v>
      </c>
      <c r="O279" s="3">
        <f ca="1"/>
        <v>0.88084935506334672</v>
      </c>
      <c r="P279" s="17">
        <f t="shared" ca="1" si="109"/>
        <v>7.675026296257853E-4</v>
      </c>
      <c r="Q279" s="17">
        <f t="shared" ca="1" si="110"/>
        <v>5.5632587780606035E-4</v>
      </c>
      <c r="R279" s="17">
        <f t="shared" ca="1" si="111"/>
        <v>-1.7409276362743004E-3</v>
      </c>
      <c r="S279" s="17">
        <f t="shared" ca="1" si="113"/>
        <v>-1.1097960012564079E-3</v>
      </c>
      <c r="T279" s="19">
        <f t="shared" ca="1" si="112"/>
        <v>45587</v>
      </c>
      <c r="U279" s="18">
        <f t="shared" ca="1" si="114"/>
        <v>2.3909715594863878E-2</v>
      </c>
      <c r="V279" s="18">
        <f t="shared" ca="1" si="121"/>
        <v>2.1815523656677951E-2</v>
      </c>
      <c r="W279" s="18">
        <f t="shared" ca="1" si="122"/>
        <v>2.506108134995641E-2</v>
      </c>
      <c r="X279" s="18">
        <f t="shared" ca="1" si="123"/>
        <v>2.3017190687421633E-2</v>
      </c>
      <c r="Y279" s="18">
        <f t="shared" ca="1" si="124"/>
        <v>2.5150057050847222E-2</v>
      </c>
      <c r="Z279" s="18">
        <f t="shared" ca="1" si="115"/>
        <v>2.5292783293127549E-2</v>
      </c>
      <c r="AA279" s="18">
        <f t="shared" ca="1" si="116"/>
        <v>2.3898617634851314E-2</v>
      </c>
      <c r="AB279" s="19">
        <f t="shared" ca="1" si="120"/>
        <v>48806</v>
      </c>
      <c r="AC279" s="3">
        <f ca="1">_xll.HLV5r3.Financial.Cache.GetValue(IRCurve1, AB279)</f>
        <v>0.6721022906294043</v>
      </c>
      <c r="AD279" s="17">
        <f t="shared" ca="1" si="117"/>
        <v>3.3979992198080934E-2</v>
      </c>
      <c r="AE279" s="17">
        <f t="shared" ca="1" si="118"/>
        <v>2.8136906418417536E-2</v>
      </c>
    </row>
    <row r="280" spans="1:31">
      <c r="A280" s="15">
        <f t="shared" ca="1" si="119"/>
        <v>45594</v>
      </c>
      <c r="B280" s="14">
        <f t="shared" ca="1" si="102"/>
        <v>2.5146475099680328E-2</v>
      </c>
      <c r="C280" s="14">
        <f t="shared" ca="1" si="103"/>
        <v>2.6856211248395469E-2</v>
      </c>
      <c r="D280" s="14">
        <f t="shared" ca="1" si="104"/>
        <v>2.5912230091344073E-2</v>
      </c>
      <c r="E280" s="14">
        <f t="shared" ca="1" si="105"/>
        <v>2.4591774111782212E-2</v>
      </c>
      <c r="F280" s="14">
        <f t="shared" ca="1" si="106"/>
        <v>2.5983945139434396E-2</v>
      </c>
      <c r="G280" s="14">
        <f t="shared" ca="1" si="107"/>
        <v>2.5928502388982623E-2</v>
      </c>
      <c r="H280" s="14">
        <f t="shared" ca="1" si="108"/>
        <v>2.5131668662237074E-2</v>
      </c>
      <c r="I280" s="3">
        <f ca="1"/>
        <v>0.88031558853979219</v>
      </c>
      <c r="J280" s="3">
        <f ca="1"/>
        <v>0.89019956255886279</v>
      </c>
      <c r="K280" s="3">
        <f ca="1"/>
        <v>0.8749283104734431</v>
      </c>
      <c r="L280" s="3">
        <f ca="1"/>
        <v>0.88451455508054677</v>
      </c>
      <c r="M280" s="3">
        <f ca="1"/>
        <v>0.87451336516977785</v>
      </c>
      <c r="N280" s="3">
        <f ca="1"/>
        <v>0.87384816090090911</v>
      </c>
      <c r="O280" s="3">
        <f ca="1"/>
        <v>0.88036767734164711</v>
      </c>
      <c r="P280" s="17">
        <f t="shared" ca="1" si="109"/>
        <v>7.6575499166374461E-4</v>
      </c>
      <c r="Q280" s="17">
        <f t="shared" ca="1" si="110"/>
        <v>5.5470098789811573E-4</v>
      </c>
      <c r="R280" s="17">
        <f t="shared" ca="1" si="111"/>
        <v>-1.7097361487151408E-3</v>
      </c>
      <c r="S280" s="17">
        <f t="shared" ca="1" si="113"/>
        <v>-1.1124557781551359E-3</v>
      </c>
      <c r="T280" s="19">
        <f t="shared" ca="1" si="112"/>
        <v>45594</v>
      </c>
      <c r="U280" s="18">
        <f t="shared" ca="1" si="114"/>
        <v>2.392643031671584E-2</v>
      </c>
      <c r="V280" s="18">
        <f t="shared" ca="1" si="121"/>
        <v>2.1845494842347848E-2</v>
      </c>
      <c r="W280" s="18">
        <f t="shared" ca="1" si="122"/>
        <v>2.5077438828201872E-2</v>
      </c>
      <c r="X280" s="18">
        <f t="shared" ca="1" si="123"/>
        <v>2.3034369145855837E-2</v>
      </c>
      <c r="Y280" s="18">
        <f t="shared" ca="1" si="124"/>
        <v>2.5166440110606907E-2</v>
      </c>
      <c r="Z280" s="18">
        <f t="shared" ca="1" si="115"/>
        <v>2.5308508367271717E-2</v>
      </c>
      <c r="AA280" s="18">
        <f t="shared" ca="1" si="116"/>
        <v>2.3915305758934288E-2</v>
      </c>
      <c r="AB280" s="19">
        <f t="shared" ca="1" si="120"/>
        <v>48836</v>
      </c>
      <c r="AC280" s="3">
        <f ca="1">_xll.HLV5r3.Financial.Cache.GetValue(IRCurve1, AB280)</f>
        <v>0.67023042012692513</v>
      </c>
      <c r="AD280" s="17">
        <f t="shared" ca="1" si="117"/>
        <v>3.3979992198080934E-2</v>
      </c>
      <c r="AE280" s="17">
        <f t="shared" ca="1" si="118"/>
        <v>2.8170555018175881E-2</v>
      </c>
    </row>
    <row r="281" spans="1:31">
      <c r="A281" s="15">
        <f t="shared" ca="1" si="119"/>
        <v>45601</v>
      </c>
      <c r="B281" s="14">
        <f t="shared" ca="1" si="102"/>
        <v>2.51620781860677E-2</v>
      </c>
      <c r="C281" s="14">
        <f t="shared" ca="1" si="103"/>
        <v>2.6840672812950474E-2</v>
      </c>
      <c r="D281" s="14">
        <f t="shared" ca="1" si="104"/>
        <v>2.5926085947397461E-2</v>
      </c>
      <c r="E281" s="14">
        <f t="shared" ca="1" si="105"/>
        <v>2.46090012854299E-2</v>
      </c>
      <c r="F281" s="14">
        <f t="shared" ca="1" si="106"/>
        <v>2.5997744100680266E-2</v>
      </c>
      <c r="G281" s="14">
        <f t="shared" ca="1" si="107"/>
        <v>2.59411841720084E-2</v>
      </c>
      <c r="H281" s="14">
        <f t="shared" ca="1" si="108"/>
        <v>2.5147243814321797E-2</v>
      </c>
      <c r="I281" s="3">
        <f ca="1"/>
        <v>0.87983332737349695</v>
      </c>
      <c r="J281" s="3">
        <f ca="1"/>
        <v>0.88968451193218123</v>
      </c>
      <c r="K281" s="3">
        <f ca="1"/>
        <v>0.87443136359497897</v>
      </c>
      <c r="L281" s="3">
        <f ca="1"/>
        <v>0.8840429320153893</v>
      </c>
      <c r="M281" s="3">
        <f ca="1"/>
        <v>0.87401504293422705</v>
      </c>
      <c r="N281" s="3">
        <f ca="1"/>
        <v>0.87335090195098342</v>
      </c>
      <c r="O281" s="3">
        <f ca="1"/>
        <v>0.87988570013442613</v>
      </c>
      <c r="P281" s="17">
        <f t="shared" ca="1" si="109"/>
        <v>7.6400776132976023E-4</v>
      </c>
      <c r="Q281" s="17">
        <f t="shared" ca="1" si="110"/>
        <v>5.5307690063780002E-4</v>
      </c>
      <c r="R281" s="17">
        <f t="shared" ca="1" si="111"/>
        <v>-1.6785946268827734E-3</v>
      </c>
      <c r="S281" s="17">
        <f t="shared" ca="1" si="113"/>
        <v>-1.1151155328414236E-3</v>
      </c>
      <c r="T281" s="19">
        <f t="shared" ca="1" si="112"/>
        <v>45601</v>
      </c>
      <c r="U281" s="18">
        <f t="shared" ca="1" si="114"/>
        <v>2.3943144968722595E-2</v>
      </c>
      <c r="V281" s="18">
        <f t="shared" ca="1" si="121"/>
        <v>2.1875251948120098E-2</v>
      </c>
      <c r="W281" s="18">
        <f t="shared" ca="1" si="122"/>
        <v>2.5093796236602101E-2</v>
      </c>
      <c r="X281" s="18">
        <f t="shared" ca="1" si="123"/>
        <v>2.3051547534444806E-2</v>
      </c>
      <c r="Y281" s="18">
        <f t="shared" ca="1" si="124"/>
        <v>2.5182823103265691E-2</v>
      </c>
      <c r="Z281" s="18">
        <f t="shared" ca="1" si="115"/>
        <v>2.532423337959577E-2</v>
      </c>
      <c r="AA281" s="18">
        <f t="shared" ca="1" si="116"/>
        <v>2.393199381339418E-2</v>
      </c>
      <c r="AB281" s="19">
        <f t="shared" ca="1" si="120"/>
        <v>48866</v>
      </c>
      <c r="AC281" s="3">
        <f ca="1">_xll.HLV5r3.Financial.Cache.GetValue(IRCurve1, AB281)</f>
        <v>0.66836376296656208</v>
      </c>
      <c r="AD281" s="17">
        <f t="shared" ca="1" si="117"/>
        <v>3.3979992198080934E-2</v>
      </c>
      <c r="AE281" s="17">
        <f t="shared" ca="1" si="118"/>
        <v>2.8203816704176939E-2</v>
      </c>
    </row>
    <row r="282" spans="1:31">
      <c r="A282" s="15">
        <f t="shared" ca="1" si="119"/>
        <v>45608</v>
      </c>
      <c r="B282" s="14">
        <f t="shared" ca="1" si="102"/>
        <v>2.5177640294934488E-2</v>
      </c>
      <c r="C282" s="14">
        <f t="shared" ca="1" si="103"/>
        <v>2.6825143367720475E-2</v>
      </c>
      <c r="D282" s="14">
        <f t="shared" ca="1" si="104"/>
        <v>2.5939901238108486E-2</v>
      </c>
      <c r="E282" s="14">
        <f t="shared" ca="1" si="105"/>
        <v>2.4626186674712329E-2</v>
      </c>
      <c r="F282" s="14">
        <f t="shared" ca="1" si="106"/>
        <v>2.6011502369173232E-2</v>
      </c>
      <c r="G282" s="14">
        <f t="shared" ca="1" si="107"/>
        <v>2.5953827302748755E-2</v>
      </c>
      <c r="H282" s="14">
        <f t="shared" ca="1" si="108"/>
        <v>2.5162778080335083E-2</v>
      </c>
      <c r="I282" s="3">
        <f ca="1"/>
        <v>0.87935076696992853</v>
      </c>
      <c r="J282" s="3">
        <f ca="1"/>
        <v>0.88916975930289177</v>
      </c>
      <c r="K282" s="3">
        <f ca="1"/>
        <v>0.87393415098776861</v>
      </c>
      <c r="L282" s="3">
        <f ca="1"/>
        <v>0.88357097856607969</v>
      </c>
      <c r="M282" s="3">
        <f ca="1"/>
        <v>0.87351645606106332</v>
      </c>
      <c r="N282" s="3">
        <f ca="1"/>
        <v>0.87285339978878052</v>
      </c>
      <c r="O282" s="3">
        <f ca="1"/>
        <v>0.87940342422565831</v>
      </c>
      <c r="P282" s="17">
        <f t="shared" ca="1" si="109"/>
        <v>7.6226094317399795E-4</v>
      </c>
      <c r="Q282" s="17">
        <f t="shared" ca="1" si="110"/>
        <v>5.5145362022215871E-4</v>
      </c>
      <c r="R282" s="17">
        <f t="shared" ca="1" si="111"/>
        <v>-1.6475030727859871E-3</v>
      </c>
      <c r="S282" s="17">
        <f t="shared" ca="1" si="113"/>
        <v>-1.1177752654058237E-3</v>
      </c>
      <c r="T282" s="19">
        <f t="shared" ca="1" si="112"/>
        <v>45608</v>
      </c>
      <c r="U282" s="18">
        <f t="shared" ca="1" si="114"/>
        <v>2.3959859550884751E-2</v>
      </c>
      <c r="V282" s="18">
        <f t="shared" ca="1" si="121"/>
        <v>2.1904797259545219E-2</v>
      </c>
      <c r="W282" s="18">
        <f t="shared" ca="1" si="122"/>
        <v>2.5110153575157761E-2</v>
      </c>
      <c r="X282" s="18">
        <f t="shared" ca="1" si="123"/>
        <v>2.3068725853189146E-2</v>
      </c>
      <c r="Y282" s="18">
        <f t="shared" ca="1" si="124"/>
        <v>2.5199206028824153E-2</v>
      </c>
      <c r="Z282" s="18">
        <f t="shared" ca="1" si="115"/>
        <v>2.5339958330101917E-2</v>
      </c>
      <c r="AA282" s="18">
        <f t="shared" ca="1" si="116"/>
        <v>2.3948681798230693E-2</v>
      </c>
      <c r="AB282" s="19">
        <f t="shared" ca="1" si="120"/>
        <v>48896</v>
      </c>
      <c r="AC282" s="3">
        <f ca="1">_xll.HLV5r3.Financial.Cache.GetValue(IRCurve1, AB282)</f>
        <v>0.66650230462864823</v>
      </c>
      <c r="AD282" s="17">
        <f t="shared" ca="1" si="117"/>
        <v>3.3979992198080934E-2</v>
      </c>
      <c r="AE282" s="17">
        <f t="shared" ca="1" si="118"/>
        <v>2.8236698111755731E-2</v>
      </c>
    </row>
    <row r="283" spans="1:31">
      <c r="A283" s="15">
        <f t="shared" ca="1" si="119"/>
        <v>45615</v>
      </c>
      <c r="B283" s="14">
        <f t="shared" ca="1" si="102"/>
        <v>2.5193161419160205E-2</v>
      </c>
      <c r="C283" s="14">
        <f t="shared" ca="1" si="103"/>
        <v>2.6809622907495369E-2</v>
      </c>
      <c r="D283" s="14">
        <f t="shared" ca="1" si="104"/>
        <v>2.5953675960854738E-2</v>
      </c>
      <c r="E283" s="14">
        <f t="shared" ca="1" si="105"/>
        <v>2.4643330268317762E-2</v>
      </c>
      <c r="F283" s="14">
        <f t="shared" ca="1" si="106"/>
        <v>2.602521994230246E-2</v>
      </c>
      <c r="G283" s="14">
        <f t="shared" ca="1" si="107"/>
        <v>2.5966431780034313E-2</v>
      </c>
      <c r="H283" s="14">
        <f t="shared" ca="1" si="108"/>
        <v>2.5178271453851132E-2</v>
      </c>
      <c r="I283" s="3">
        <f ca="1"/>
        <v>0.87886790811495719</v>
      </c>
      <c r="J283" s="3">
        <f ca="1"/>
        <v>0.88865530449857932</v>
      </c>
      <c r="K283" s="3">
        <f ca="1"/>
        <v>0.87343667342977749</v>
      </c>
      <c r="L283" s="3">
        <f ca="1"/>
        <v>0.88309869553396192</v>
      </c>
      <c r="M283" s="3">
        <f ca="1"/>
        <v>0.87301760533069561</v>
      </c>
      <c r="N283" s="3">
        <f ca="1"/>
        <v>0.87235565515557711</v>
      </c>
      <c r="O283" s="3">
        <f ca="1"/>
        <v>0.87892085039946011</v>
      </c>
      <c r="P283" s="17">
        <f t="shared" ca="1" si="109"/>
        <v>7.6051454169453331E-4</v>
      </c>
      <c r="Q283" s="17">
        <f t="shared" ca="1" si="110"/>
        <v>5.4983115084244333E-4</v>
      </c>
      <c r="R283" s="17">
        <f t="shared" ca="1" si="111"/>
        <v>-1.6164614883351636E-3</v>
      </c>
      <c r="S283" s="17">
        <f t="shared" ca="1" si="113"/>
        <v>-1.1204349756734761E-3</v>
      </c>
      <c r="T283" s="19">
        <f t="shared" ca="1" si="112"/>
        <v>45615</v>
      </c>
      <c r="U283" s="18">
        <f t="shared" ca="1" si="114"/>
        <v>2.3976574063202888E-2</v>
      </c>
      <c r="V283" s="18">
        <f t="shared" ca="1" si="121"/>
        <v>2.1934133029754558E-2</v>
      </c>
      <c r="W283" s="18">
        <f t="shared" ca="1" si="122"/>
        <v>2.5126510843869375E-2</v>
      </c>
      <c r="X283" s="18">
        <f t="shared" ca="1" si="123"/>
        <v>2.3085904102089511E-2</v>
      </c>
      <c r="Y283" s="18">
        <f t="shared" ca="1" si="124"/>
        <v>2.5215588887281936E-2</v>
      </c>
      <c r="Z283" s="18">
        <f t="shared" ca="1" si="115"/>
        <v>2.5355683218789823E-2</v>
      </c>
      <c r="AA283" s="18">
        <f t="shared" ca="1" si="116"/>
        <v>2.3965369713446153E-2</v>
      </c>
      <c r="AB283" s="19">
        <f t="shared" ca="1" si="120"/>
        <v>48926</v>
      </c>
      <c r="AC283" s="3">
        <f ca="1">_xll.HLV5r3.Financial.Cache.GetValue(IRCurve1, AB283)</f>
        <v>0.66464603063395544</v>
      </c>
      <c r="AD283" s="17">
        <f t="shared" ca="1" si="117"/>
        <v>3.397999219808364E-2</v>
      </c>
      <c r="AE283" s="17">
        <f t="shared" ca="1" si="118"/>
        <v>2.8269205725387068E-2</v>
      </c>
    </row>
    <row r="284" spans="1:31">
      <c r="A284" s="15">
        <f t="shared" ca="1" si="119"/>
        <v>45622</v>
      </c>
      <c r="B284" s="14">
        <f t="shared" ca="1" si="102"/>
        <v>2.520864155174591E-2</v>
      </c>
      <c r="C284" s="14">
        <f t="shared" ca="1" si="103"/>
        <v>2.6794111427082386E-2</v>
      </c>
      <c r="D284" s="14">
        <f t="shared" ca="1" si="104"/>
        <v>2.5967410113175875E-2</v>
      </c>
      <c r="E284" s="14">
        <f t="shared" ca="1" si="105"/>
        <v>2.4660432054998127E-2</v>
      </c>
      <c r="F284" s="14">
        <f t="shared" ca="1" si="106"/>
        <v>2.603889681844123E-2</v>
      </c>
      <c r="G284" s="14">
        <f t="shared" ca="1" si="107"/>
        <v>2.5978997603592978E-2</v>
      </c>
      <c r="H284" s="14">
        <f t="shared" ca="1" si="108"/>
        <v>2.5193723927251575E-2</v>
      </c>
      <c r="I284" s="3">
        <f ca="1"/>
        <v>0.87838475159458973</v>
      </c>
      <c r="J284" s="3">
        <f ca="1"/>
        <v>0.88814114734692873</v>
      </c>
      <c r="K284" s="3">
        <f ca="1"/>
        <v>0.87293893169902137</v>
      </c>
      <c r="L284" s="3">
        <f ca="1"/>
        <v>0.88262608372059692</v>
      </c>
      <c r="M284" s="3">
        <f ca="1"/>
        <v>0.87251849152358296</v>
      </c>
      <c r="N284" s="3">
        <f ca="1"/>
        <v>0.87185766879267235</v>
      </c>
      <c r="O284" s="3">
        <f ca="1"/>
        <v>0.87843797944007118</v>
      </c>
      <c r="P284" s="17">
        <f t="shared" ca="1" si="109"/>
        <v>7.5876856142996496E-4</v>
      </c>
      <c r="Q284" s="17">
        <f t="shared" ca="1" si="110"/>
        <v>5.4820949674778269E-4</v>
      </c>
      <c r="R284" s="17">
        <f t="shared" ca="1" si="111"/>
        <v>-1.585469875336476E-3</v>
      </c>
      <c r="S284" s="17">
        <f t="shared" ca="1" si="113"/>
        <v>-1.1230946637307698E-3</v>
      </c>
      <c r="T284" s="19">
        <f t="shared" ca="1" si="112"/>
        <v>45622</v>
      </c>
      <c r="U284" s="18">
        <f t="shared" ca="1" si="114"/>
        <v>2.3993288505677588E-2</v>
      </c>
      <c r="V284" s="18">
        <f t="shared" ca="1" si="121"/>
        <v>2.1963261480033094E-2</v>
      </c>
      <c r="W284" s="18">
        <f t="shared" ca="1" si="122"/>
        <v>2.5142868042737552E-2</v>
      </c>
      <c r="X284" s="18">
        <f t="shared" ca="1" si="123"/>
        <v>2.3103082281146367E-2</v>
      </c>
      <c r="Y284" s="18">
        <f t="shared" ca="1" si="124"/>
        <v>2.523197167864135E-2</v>
      </c>
      <c r="Z284" s="18">
        <f t="shared" ca="1" si="115"/>
        <v>2.5371408045659911E-2</v>
      </c>
      <c r="AA284" s="18">
        <f t="shared" ca="1" si="116"/>
        <v>2.398205755904028E-2</v>
      </c>
      <c r="AB284" s="19">
        <f t="shared" ca="1" si="120"/>
        <v>48956</v>
      </c>
      <c r="AC284" s="3">
        <f ca="1">_xll.HLV5r3.Financial.Cache.GetValue(IRCurve1, AB284)</f>
        <v>0.66279492654358196</v>
      </c>
      <c r="AD284" s="17">
        <f t="shared" ca="1" si="117"/>
        <v>3.3979992198078235E-2</v>
      </c>
      <c r="AE284" s="17">
        <f t="shared" ca="1" si="118"/>
        <v>2.8301345882948699E-2</v>
      </c>
    </row>
    <row r="285" spans="1:31">
      <c r="A285" s="15">
        <f t="shared" ca="1" si="119"/>
        <v>45629</v>
      </c>
      <c r="B285" s="14">
        <f t="shared" ca="1" si="102"/>
        <v>2.5224080685791107E-2</v>
      </c>
      <c r="C285" s="14">
        <f t="shared" ca="1" si="103"/>
        <v>2.677860892127721E-2</v>
      </c>
      <c r="D285" s="14">
        <f t="shared" ca="1" si="104"/>
        <v>2.5981103692686816E-2</v>
      </c>
      <c r="E285" s="14">
        <f t="shared" ca="1" si="105"/>
        <v>2.4677492023713769E-2</v>
      </c>
      <c r="F285" s="14">
        <f t="shared" ca="1" si="106"/>
        <v>2.6052532994770283E-2</v>
      </c>
      <c r="G285" s="14">
        <f t="shared" ca="1" si="107"/>
        <v>2.5991524773089004E-2</v>
      </c>
      <c r="H285" s="14">
        <f t="shared" ca="1" si="108"/>
        <v>2.5209135493896424E-2</v>
      </c>
      <c r="I285" s="3">
        <f ca="1"/>
        <v>0.87790129819496721</v>
      </c>
      <c r="J285" s="3">
        <f ca="1"/>
        <v>0.88762728767572441</v>
      </c>
      <c r="K285" s="3">
        <f ca="1"/>
        <v>0.8724409265735632</v>
      </c>
      <c r="L285" s="3">
        <f ca="1"/>
        <v>0.88215314392776134</v>
      </c>
      <c r="M285" s="3">
        <f ca="1"/>
        <v>0.8720191154202156</v>
      </c>
      <c r="N285" s="3">
        <f ca="1"/>
        <v>0.87135944144137056</v>
      </c>
      <c r="O285" s="3">
        <f ca="1"/>
        <v>0.87795481213187732</v>
      </c>
      <c r="P285" s="17">
        <f t="shared" ca="1" si="109"/>
        <v>7.5702300689570873E-4</v>
      </c>
      <c r="Q285" s="17">
        <f t="shared" ca="1" si="110"/>
        <v>5.4658866207733803E-4</v>
      </c>
      <c r="R285" s="17">
        <f t="shared" ca="1" si="111"/>
        <v>-1.5545282354861023E-3</v>
      </c>
      <c r="S285" s="17">
        <f t="shared" ca="1" si="113"/>
        <v>-1.1257543295787459E-3</v>
      </c>
      <c r="T285" s="19">
        <f t="shared" ca="1" si="112"/>
        <v>45629</v>
      </c>
      <c r="U285" s="18">
        <f t="shared" ca="1" si="114"/>
        <v>2.4010002878309431E-2</v>
      </c>
      <c r="V285" s="18">
        <f t="shared" ca="1" si="121"/>
        <v>2.1992184800380073E-2</v>
      </c>
      <c r="W285" s="18">
        <f t="shared" ca="1" si="122"/>
        <v>2.5159225171762896E-2</v>
      </c>
      <c r="X285" s="18">
        <f t="shared" ca="1" si="123"/>
        <v>2.3120260390360407E-2</v>
      </c>
      <c r="Y285" s="18">
        <f t="shared" ca="1" si="124"/>
        <v>2.5248354402902098E-2</v>
      </c>
      <c r="Z285" s="18">
        <f t="shared" ca="1" si="115"/>
        <v>2.5387132810712709E-2</v>
      </c>
      <c r="AA285" s="18">
        <f t="shared" ca="1" si="116"/>
        <v>2.3998745335013644E-2</v>
      </c>
      <c r="AB285" s="19">
        <f t="shared" ca="1" si="120"/>
        <v>48986</v>
      </c>
      <c r="AC285" s="3">
        <f ca="1">_xll.HLV5r3.Financial.Cache.GetValue(IRCurve1, AB285)</f>
        <v>0.66094897795883911</v>
      </c>
      <c r="AD285" s="17">
        <f t="shared" ca="1" si="117"/>
        <v>3.3979992198080934E-2</v>
      </c>
      <c r="AE285" s="17">
        <f t="shared" ca="1" si="118"/>
        <v>2.833312477984086E-2</v>
      </c>
    </row>
    <row r="286" spans="1:31">
      <c r="A286" s="15">
        <f t="shared" ca="1" si="119"/>
        <v>45636</v>
      </c>
      <c r="B286" s="14">
        <f t="shared" ca="1" si="102"/>
        <v>2.5239478814522633E-2</v>
      </c>
      <c r="C286" s="14">
        <f t="shared" ca="1" si="103"/>
        <v>2.6763115384904453E-2</v>
      </c>
      <c r="D286" s="14">
        <f t="shared" ca="1" si="104"/>
        <v>2.5994756697100906E-2</v>
      </c>
      <c r="E286" s="14">
        <f t="shared" ca="1" si="105"/>
        <v>2.4694510163477124E-2</v>
      </c>
      <c r="F286" s="14">
        <f t="shared" ca="1" si="106"/>
        <v>2.6066128469413981E-2</v>
      </c>
      <c r="G286" s="14">
        <f t="shared" ca="1" si="107"/>
        <v>2.6004013288244497E-2</v>
      </c>
      <c r="H286" s="14">
        <f t="shared" ca="1" si="108"/>
        <v>2.5224506147035676E-2</v>
      </c>
      <c r="I286" s="3">
        <f ca="1"/>
        <v>0.87741754870236299</v>
      </c>
      <c r="J286" s="3">
        <f ca="1"/>
        <v>0.8871137253128506</v>
      </c>
      <c r="K286" s="3">
        <f ca="1"/>
        <v>0.87194265883151167</v>
      </c>
      <c r="L286" s="3">
        <f ca="1"/>
        <v>0.88167987695744354</v>
      </c>
      <c r="M286" s="3">
        <f ca="1"/>
        <v>0.87151947780113781</v>
      </c>
      <c r="N286" s="3">
        <f ca="1"/>
        <v>0.87086097384298256</v>
      </c>
      <c r="O286" s="3">
        <f ca="1"/>
        <v>0.87747134925939163</v>
      </c>
      <c r="P286" s="17">
        <f t="shared" ca="1" si="109"/>
        <v>7.55277882578273E-4</v>
      </c>
      <c r="Q286" s="17">
        <f t="shared" ca="1" si="110"/>
        <v>5.4496865104550901E-4</v>
      </c>
      <c r="R286" s="17">
        <f t="shared" ca="1" si="111"/>
        <v>-1.52363657038182E-3</v>
      </c>
      <c r="S286" s="17">
        <f t="shared" ca="1" si="113"/>
        <v>-1.1284139732160164E-3</v>
      </c>
      <c r="T286" s="19">
        <f t="shared" ca="1" si="112"/>
        <v>45636</v>
      </c>
      <c r="U286" s="18">
        <f t="shared" ca="1" si="114"/>
        <v>2.4026717181099017E-2</v>
      </c>
      <c r="V286" s="18">
        <f t="shared" ca="1" si="121"/>
        <v>2.2020905150057973E-2</v>
      </c>
      <c r="W286" s="18">
        <f t="shared" ca="1" si="122"/>
        <v>2.5175582230945966E-2</v>
      </c>
      <c r="X286" s="18">
        <f t="shared" ca="1" si="123"/>
        <v>2.3137438429732243E-2</v>
      </c>
      <c r="Y286" s="18">
        <f t="shared" ca="1" si="124"/>
        <v>2.5264737060064692E-2</v>
      </c>
      <c r="Z286" s="18">
        <f t="shared" ca="1" si="115"/>
        <v>2.5402857513948697E-2</v>
      </c>
      <c r="AA286" s="18">
        <f t="shared" ca="1" si="116"/>
        <v>2.4015433041366857E-2</v>
      </c>
      <c r="AB286" s="19">
        <f t="shared" ca="1" si="120"/>
        <v>49016</v>
      </c>
      <c r="AC286" s="3">
        <f ca="1">_xll.HLV5r3.Financial.Cache.GetValue(IRCurve1, AB286)</f>
        <v>0.65910817052114046</v>
      </c>
      <c r="AD286" s="17">
        <f t="shared" ca="1" si="117"/>
        <v>3.3979992198080934E-2</v>
      </c>
      <c r="AE286" s="17">
        <f t="shared" ca="1" si="118"/>
        <v>2.8364548472967464E-2</v>
      </c>
    </row>
    <row r="287" spans="1:31">
      <c r="A287" s="15">
        <f t="shared" ca="1" si="119"/>
        <v>45643</v>
      </c>
      <c r="B287" s="14">
        <f t="shared" ca="1" si="102"/>
        <v>2.525483593124838E-2</v>
      </c>
      <c r="C287" s="14">
        <f t="shared" ca="1" si="103"/>
        <v>2.6747630812753997E-2</v>
      </c>
      <c r="D287" s="14">
        <f t="shared" ca="1" si="104"/>
        <v>2.6008369124253049E-2</v>
      </c>
      <c r="E287" s="14">
        <f t="shared" ca="1" si="105"/>
        <v>2.4711486463381678E-2</v>
      </c>
      <c r="F287" s="14">
        <f t="shared" ca="1" si="106"/>
        <v>2.6079683240415638E-2</v>
      </c>
      <c r="G287" s="14">
        <f t="shared" ca="1" si="107"/>
        <v>2.6016463148874229E-2</v>
      </c>
      <c r="H287" s="14">
        <f t="shared" ca="1" si="108"/>
        <v>2.5239835880011947E-2</v>
      </c>
      <c r="I287" s="3">
        <f ca="1"/>
        <v>0.87693350390318037</v>
      </c>
      <c r="J287" s="3">
        <f ca="1"/>
        <v>0.88660046008629079</v>
      </c>
      <c r="K287" s="3">
        <f ca="1"/>
        <v>0.87144412925101933</v>
      </c>
      <c r="L287" s="3">
        <f ca="1"/>
        <v>0.88120628361184261</v>
      </c>
      <c r="M287" s="3">
        <f ca="1"/>
        <v>0.87101957944692987</v>
      </c>
      <c r="N287" s="3">
        <f ca="1"/>
        <v>0.87036226673882444</v>
      </c>
      <c r="O287" s="3">
        <f ca="1"/>
        <v>0.8769875916072567</v>
      </c>
      <c r="P287" s="17">
        <f t="shared" ca="1" si="109"/>
        <v>7.5353319300466848E-4</v>
      </c>
      <c r="Q287" s="17">
        <f t="shared" ca="1" si="110"/>
        <v>5.4334946786670224E-4</v>
      </c>
      <c r="R287" s="17">
        <f t="shared" ca="1" si="111"/>
        <v>-1.4927948815056172E-3</v>
      </c>
      <c r="S287" s="17">
        <f t="shared" ca="1" si="113"/>
        <v>-1.1310735946450101E-3</v>
      </c>
      <c r="T287" s="19">
        <f t="shared" ca="1" si="112"/>
        <v>45643</v>
      </c>
      <c r="U287" s="18">
        <f t="shared" ca="1" si="114"/>
        <v>2.4043431414046891E-2</v>
      </c>
      <c r="V287" s="18">
        <f t="shared" ca="1" si="121"/>
        <v>2.2049424658129715E-2</v>
      </c>
      <c r="W287" s="18">
        <f t="shared" ca="1" si="122"/>
        <v>2.5191939220287351E-2</v>
      </c>
      <c r="X287" s="18">
        <f t="shared" ca="1" si="123"/>
        <v>2.3154616399262293E-2</v>
      </c>
      <c r="Y287" s="18">
        <f t="shared" ca="1" si="124"/>
        <v>2.5281119650129687E-2</v>
      </c>
      <c r="Z287" s="18">
        <f t="shared" ca="1" si="115"/>
        <v>2.5418582155368342E-2</v>
      </c>
      <c r="AA287" s="18">
        <f t="shared" ca="1" si="116"/>
        <v>2.4032120678100441E-2</v>
      </c>
      <c r="AB287" s="19">
        <f t="shared" ca="1" si="120"/>
        <v>49046</v>
      </c>
      <c r="AC287" s="3">
        <f ca="1">_xll.HLV5r3.Financial.Cache.GetValue(IRCurve1, AB287)</f>
        <v>0.65727248991188947</v>
      </c>
      <c r="AD287" s="17">
        <f t="shared" ca="1" si="117"/>
        <v>3.397999219808364E-2</v>
      </c>
      <c r="AE287" s="17">
        <f t="shared" ca="1" si="118"/>
        <v>2.8395622884584689E-2</v>
      </c>
    </row>
    <row r="288" spans="1:31">
      <c r="A288" s="15">
        <f t="shared" ca="1" si="119"/>
        <v>45650</v>
      </c>
      <c r="B288" s="14">
        <f t="shared" ca="1" si="102"/>
        <v>2.527015202942097E-2</v>
      </c>
      <c r="C288" s="14">
        <f t="shared" ca="1" si="103"/>
        <v>2.673215519965625E-2</v>
      </c>
      <c r="D288" s="14">
        <f t="shared" ca="1" si="104"/>
        <v>2.6021940972059197E-2</v>
      </c>
      <c r="E288" s="14">
        <f t="shared" ca="1" si="105"/>
        <v>2.472842091276406E-2</v>
      </c>
      <c r="F288" s="14">
        <f t="shared" ca="1" si="106"/>
        <v>2.6093197305911184E-2</v>
      </c>
      <c r="G288" s="14">
        <f t="shared" ca="1" si="107"/>
        <v>2.6028874354914508E-2</v>
      </c>
      <c r="H288" s="14">
        <f t="shared" ca="1" si="108"/>
        <v>2.5255124686092624E-2</v>
      </c>
      <c r="I288" s="3">
        <f ca="1"/>
        <v>0.87644916458395095</v>
      </c>
      <c r="J288" s="3">
        <f ca="1"/>
        <v>0.88608749182412838</v>
      </c>
      <c r="K288" s="3">
        <f ca="1"/>
        <v>0.87094533861028023</v>
      </c>
      <c r="L288" s="3">
        <f ca="1"/>
        <v>0.8807323646933668</v>
      </c>
      <c r="M288" s="3">
        <f ca="1"/>
        <v>0.87051942113820957</v>
      </c>
      <c r="N288" s="3">
        <f ca="1"/>
        <v>0.86986332087021589</v>
      </c>
      <c r="O288" s="3">
        <f ca="1"/>
        <v>0.87650353996024277</v>
      </c>
      <c r="P288" s="17">
        <f t="shared" ca="1" si="109"/>
        <v>7.5178894263822765E-4</v>
      </c>
      <c r="Q288" s="17">
        <f t="shared" ca="1" si="110"/>
        <v>5.4173111665690998E-4</v>
      </c>
      <c r="R288" s="17">
        <f t="shared" ca="1" si="111"/>
        <v>-1.4620031702352806E-3</v>
      </c>
      <c r="S288" s="17">
        <f t="shared" ca="1" si="113"/>
        <v>-1.1337331939535039E-3</v>
      </c>
      <c r="T288" s="19">
        <f t="shared" ca="1" si="112"/>
        <v>45650</v>
      </c>
      <c r="U288" s="18">
        <f t="shared" ca="1" si="114"/>
        <v>2.4060145577153677E-2</v>
      </c>
      <c r="V288" s="18">
        <f t="shared" ca="1" si="121"/>
        <v>2.2077745423984937E-2</v>
      </c>
      <c r="W288" s="18">
        <f t="shared" ca="1" si="122"/>
        <v>2.5208296139787596E-2</v>
      </c>
      <c r="X288" s="18">
        <f t="shared" ca="1" si="123"/>
        <v>2.317179429895129E-2</v>
      </c>
      <c r="Y288" s="18">
        <f t="shared" ca="1" si="124"/>
        <v>2.5297502173097664E-2</v>
      </c>
      <c r="Z288" s="18">
        <f t="shared" ca="1" si="115"/>
        <v>2.5434306734972149E-2</v>
      </c>
      <c r="AA288" s="18">
        <f t="shared" ca="1" si="116"/>
        <v>2.4048808245214142E-2</v>
      </c>
      <c r="AB288" s="19">
        <f t="shared" ca="1" si="120"/>
        <v>49076</v>
      </c>
      <c r="AC288" s="3">
        <f ca="1">_xll.HLV5r3.Financial.Cache.GetValue(IRCurve1, AB288)</f>
        <v>0.65544192185236849</v>
      </c>
      <c r="AD288" s="17">
        <f t="shared" ca="1" si="117"/>
        <v>3.3979992198080934E-2</v>
      </c>
      <c r="AE288" s="17">
        <f t="shared" ca="1" si="118"/>
        <v>2.842635380602191E-2</v>
      </c>
    </row>
    <row r="289" spans="1:31">
      <c r="A289" s="15">
        <f t="shared" ca="1" si="119"/>
        <v>45657</v>
      </c>
      <c r="B289" s="14">
        <f t="shared" ca="1" si="102"/>
        <v>2.5285427102568279E-2</v>
      </c>
      <c r="C289" s="14">
        <f t="shared" ca="1" si="103"/>
        <v>2.6716688540418455E-2</v>
      </c>
      <c r="D289" s="14">
        <f t="shared" ca="1" si="104"/>
        <v>2.6035472238580035E-2</v>
      </c>
      <c r="E289" s="14">
        <f t="shared" ca="1" si="105"/>
        <v>2.4745313500943521E-2</v>
      </c>
      <c r="F289" s="14">
        <f t="shared" ca="1" si="106"/>
        <v>2.6106670664129181E-2</v>
      </c>
      <c r="G289" s="14">
        <f t="shared" ca="1" si="107"/>
        <v>2.6041246906371121E-2</v>
      </c>
      <c r="H289" s="14">
        <f t="shared" ca="1" si="108"/>
        <v>2.5270372559506038E-2</v>
      </c>
      <c r="I289" s="3">
        <f ca="1"/>
        <v>0.87596453153133191</v>
      </c>
      <c r="J289" s="3">
        <f ca="1"/>
        <v>0.88557482035454593</v>
      </c>
      <c r="K289" s="3">
        <f ca="1"/>
        <v>0.87044628768752841</v>
      </c>
      <c r="L289" s="3">
        <f ca="1"/>
        <v>0.88025812100462886</v>
      </c>
      <c r="M289" s="3">
        <f ca="1"/>
        <v>0.87001900365563045</v>
      </c>
      <c r="N289" s="3">
        <f ca="1"/>
        <v>0.86936413697847781</v>
      </c>
      <c r="O289" s="3">
        <f ca="1"/>
        <v>0.87601919510324922</v>
      </c>
      <c r="P289" s="17">
        <f t="shared" ca="1" si="109"/>
        <v>7.5004513601175521E-4</v>
      </c>
      <c r="Q289" s="17">
        <f t="shared" ca="1" si="110"/>
        <v>5.4011360162475874E-4</v>
      </c>
      <c r="R289" s="17">
        <f t="shared" ca="1" si="111"/>
        <v>-1.4312614378501759E-3</v>
      </c>
      <c r="S289" s="17">
        <f t="shared" ca="1" si="113"/>
        <v>-1.1363927709624744E-3</v>
      </c>
      <c r="T289" s="19">
        <f t="shared" ca="1" si="112"/>
        <v>45657</v>
      </c>
      <c r="U289" s="18">
        <f t="shared" ca="1" si="114"/>
        <v>2.4076859670419927E-2</v>
      </c>
      <c r="V289" s="18">
        <f t="shared" ca="1" si="121"/>
        <v>2.2105869517855061E-2</v>
      </c>
      <c r="W289" s="18">
        <f t="shared" ca="1" si="122"/>
        <v>2.5224652989447344E-2</v>
      </c>
      <c r="X289" s="18">
        <f t="shared" ca="1" si="123"/>
        <v>2.318897212879973E-2</v>
      </c>
      <c r="Y289" s="18">
        <f t="shared" ca="1" si="124"/>
        <v>2.5313884628969156E-2</v>
      </c>
      <c r="Z289" s="18">
        <f t="shared" ca="1" si="115"/>
        <v>2.5450031252760623E-2</v>
      </c>
      <c r="AA289" s="18">
        <f t="shared" ca="1" si="116"/>
        <v>2.4065495742710302E-2</v>
      </c>
      <c r="AB289" s="19">
        <f t="shared" ca="1" si="120"/>
        <v>49106</v>
      </c>
      <c r="AC289" s="3">
        <f ca="1">_xll.HLV5r3.Financial.Cache.GetValue(IRCurve1, AB289)</f>
        <v>0.65361645210362718</v>
      </c>
      <c r="AD289" s="17">
        <f t="shared" ca="1" si="117"/>
        <v>3.3979992198080934E-2</v>
      </c>
      <c r="AE289" s="17">
        <f t="shared" ca="1" si="118"/>
        <v>2.8456746901279917E-2</v>
      </c>
    </row>
    <row r="290" spans="1:31">
      <c r="A290" s="15">
        <f t="shared" ca="1" si="119"/>
        <v>45664</v>
      </c>
      <c r="B290" s="14">
        <f t="shared" ca="1" si="102"/>
        <v>2.5300661144357126E-2</v>
      </c>
      <c r="C290" s="14">
        <f t="shared" ca="1" si="103"/>
        <v>2.6701230829859438E-2</v>
      </c>
      <c r="D290" s="14">
        <f t="shared" ca="1" si="104"/>
        <v>2.6048962921928327E-2</v>
      </c>
      <c r="E290" s="14">
        <f t="shared" ca="1" si="105"/>
        <v>2.4762164217447737E-2</v>
      </c>
      <c r="F290" s="14">
        <f t="shared" ca="1" si="106"/>
        <v>2.612010331340818E-2</v>
      </c>
      <c r="G290" s="14">
        <f t="shared" ca="1" si="107"/>
        <v>2.6053580803110932E-2</v>
      </c>
      <c r="H290" s="14">
        <f t="shared" ca="1" si="108"/>
        <v>2.5285579493270642E-2</v>
      </c>
      <c r="I290" s="3">
        <f ca="1"/>
        <v>0.87547960553210458</v>
      </c>
      <c r="J290" s="3">
        <f ca="1"/>
        <v>0.88506244550582558</v>
      </c>
      <c r="K290" s="3">
        <f ca="1"/>
        <v>0.86994697726103509</v>
      </c>
      <c r="L290" s="3">
        <f ca="1"/>
        <v>0.87978355334844638</v>
      </c>
      <c r="M290" s="3">
        <f ca="1"/>
        <v>0.86951832777988003</v>
      </c>
      <c r="N290" s="3">
        <f ca="1"/>
        <v>0.86886471580493096</v>
      </c>
      <c r="O290" s="3">
        <f ca="1"/>
        <v>0.87553455782128609</v>
      </c>
      <c r="P290" s="17">
        <f t="shared" ca="1" si="109"/>
        <v>7.483017775712017E-4</v>
      </c>
      <c r="Q290" s="17">
        <f t="shared" ca="1" si="110"/>
        <v>5.3849692690938894E-4</v>
      </c>
      <c r="R290" s="17">
        <f t="shared" ca="1" si="111"/>
        <v>-1.400569685502312E-3</v>
      </c>
      <c r="S290" s="17">
        <f t="shared" ca="1" si="113"/>
        <v>-1.1390523257642088E-3</v>
      </c>
      <c r="T290" s="19">
        <f t="shared" ca="1" si="112"/>
        <v>45664</v>
      </c>
      <c r="U290" s="18">
        <f t="shared" ca="1" si="114"/>
        <v>2.4093573693846251E-2</v>
      </c>
      <c r="V290" s="18">
        <f t="shared" ca="1" si="121"/>
        <v>2.213379898131777E-2</v>
      </c>
      <c r="W290" s="18">
        <f t="shared" ca="1" si="122"/>
        <v>2.5241009769267155E-2</v>
      </c>
      <c r="X290" s="18">
        <f t="shared" ca="1" si="123"/>
        <v>2.3206149888808262E-2</v>
      </c>
      <c r="Y290" s="18">
        <f t="shared" ca="1" si="124"/>
        <v>2.5330267017744691E-2</v>
      </c>
      <c r="Z290" s="18">
        <f t="shared" ca="1" si="115"/>
        <v>2.5465755708733304E-2</v>
      </c>
      <c r="AA290" s="18">
        <f t="shared" ca="1" si="116"/>
        <v>2.4082183170588609E-2</v>
      </c>
      <c r="AB290" s="19">
        <f t="shared" ca="1" si="120"/>
        <v>49136</v>
      </c>
      <c r="AC290" s="3">
        <f ca="1">_xll.HLV5r3.Financial.Cache.GetValue(IRCurve1, AB290)</f>
        <v>0.65183665982832806</v>
      </c>
      <c r="AD290" s="17">
        <f t="shared" ca="1" si="117"/>
        <v>3.322019254820089E-2</v>
      </c>
      <c r="AE290" s="17">
        <f t="shared" ca="1" si="118"/>
        <v>2.8482662888510445E-2</v>
      </c>
    </row>
    <row r="291" spans="1:31">
      <c r="A291" s="15">
        <f t="shared" ca="1" si="119"/>
        <v>45671</v>
      </c>
      <c r="B291" s="14">
        <f t="shared" ca="1" si="102"/>
        <v>2.5315854148529562E-2</v>
      </c>
      <c r="C291" s="14">
        <f t="shared" ca="1" si="103"/>
        <v>2.6685782062809617E-2</v>
      </c>
      <c r="D291" s="14">
        <f t="shared" ca="1" si="104"/>
        <v>2.6062413020344226E-2</v>
      </c>
      <c r="E291" s="14">
        <f t="shared" ca="1" si="105"/>
        <v>2.4778973051862239E-2</v>
      </c>
      <c r="F291" s="14">
        <f t="shared" ca="1" si="106"/>
        <v>2.6133495252202509E-2</v>
      </c>
      <c r="G291" s="14">
        <f t="shared" ca="1" si="107"/>
        <v>2.6065876046025442E-2</v>
      </c>
      <c r="H291" s="14">
        <f t="shared" ca="1" si="108"/>
        <v>2.5300745481400586E-2</v>
      </c>
      <c r="I291" s="3">
        <f ca="1"/>
        <v>0.8749943873731717</v>
      </c>
      <c r="J291" s="3">
        <f ca="1"/>
        <v>0.88455036710634882</v>
      </c>
      <c r="K291" s="3">
        <f ca="1"/>
        <v>0.8694474081091077</v>
      </c>
      <c r="L291" s="3">
        <f ca="1"/>
        <v>0.87930866252783779</v>
      </c>
      <c r="M291" s="3">
        <f ca="1"/>
        <v>0.86901739429167768</v>
      </c>
      <c r="N291" s="3">
        <f ca="1"/>
        <v>0.8683650580908987</v>
      </c>
      <c r="O291" s="3">
        <f ca="1"/>
        <v>0.87504962889949733</v>
      </c>
      <c r="P291" s="17">
        <f t="shared" ca="1" si="109"/>
        <v>7.4655887181466346E-4</v>
      </c>
      <c r="Q291" s="17">
        <f t="shared" ca="1" si="110"/>
        <v>5.3688109666732292E-4</v>
      </c>
      <c r="R291" s="17">
        <f t="shared" ca="1" si="111"/>
        <v>-1.3699279142800544E-3</v>
      </c>
      <c r="S291" s="17">
        <f t="shared" ca="1" si="113"/>
        <v>-1.1417118583566255E-3</v>
      </c>
      <c r="T291" s="19">
        <f t="shared" ca="1" si="112"/>
        <v>45671</v>
      </c>
      <c r="U291" s="18">
        <f t="shared" ca="1" si="114"/>
        <v>2.4110287647433202E-2</v>
      </c>
      <c r="V291" s="18">
        <f t="shared" ca="1" si="121"/>
        <v>2.2161535827791085E-2</v>
      </c>
      <c r="W291" s="18">
        <f t="shared" ca="1" si="122"/>
        <v>2.5257366479247589E-2</v>
      </c>
      <c r="X291" s="18">
        <f t="shared" ca="1" si="123"/>
        <v>2.3223327578977417E-2</v>
      </c>
      <c r="Y291" s="18">
        <f t="shared" ca="1" si="124"/>
        <v>2.5346649339424841E-2</v>
      </c>
      <c r="Z291" s="18">
        <f t="shared" ca="1" si="115"/>
        <v>2.5481480102892501E-2</v>
      </c>
      <c r="AA291" s="18">
        <f t="shared" ca="1" si="116"/>
        <v>2.4098870528849636E-2</v>
      </c>
      <c r="AB291" s="19">
        <f t="shared" ca="1" si="120"/>
        <v>49166</v>
      </c>
      <c r="AC291" s="3">
        <f ca="1">_xll.HLV5r3.Financial.Cache.GetValue(IRCurve1, AB291)</f>
        <v>0.65017305468655662</v>
      </c>
      <c r="AD291" s="17">
        <f t="shared" ca="1" si="117"/>
        <v>3.1130987479392653E-2</v>
      </c>
      <c r="AE291" s="17">
        <f t="shared" ca="1" si="118"/>
        <v>2.8496960787146062E-2</v>
      </c>
    </row>
    <row r="292" spans="1:31">
      <c r="A292" s="15">
        <f t="shared" ca="1" si="119"/>
        <v>45678</v>
      </c>
      <c r="B292" s="14">
        <f t="shared" ca="1" si="102"/>
        <v>2.5331006108978191E-2</v>
      </c>
      <c r="C292" s="14">
        <f t="shared" ca="1" si="103"/>
        <v>2.667034223408201E-2</v>
      </c>
      <c r="D292" s="14">
        <f t="shared" ca="1" si="104"/>
        <v>2.607582253218943E-2</v>
      </c>
      <c r="E292" s="14">
        <f t="shared" ca="1" si="105"/>
        <v>2.4795739993928909E-2</v>
      </c>
      <c r="F292" s="14">
        <f t="shared" ca="1" si="106"/>
        <v>2.6146846479053347E-2</v>
      </c>
      <c r="G292" s="14">
        <f t="shared" ca="1" si="107"/>
        <v>2.6078132634726789E-2</v>
      </c>
      <c r="H292" s="14">
        <f t="shared" ca="1" si="108"/>
        <v>2.5315870517805816E-2</v>
      </c>
      <c r="I292" s="3">
        <f ca="1"/>
        <v>0.87450887784155606</v>
      </c>
      <c r="J292" s="3">
        <f ca="1"/>
        <v>0.88403858498459631</v>
      </c>
      <c r="K292" s="3">
        <f ca="1"/>
        <v>0.8689475810100874</v>
      </c>
      <c r="L292" s="3">
        <f ca="1"/>
        <v>0.87883344934602126</v>
      </c>
      <c r="M292" s="3">
        <f ca="1"/>
        <v>0.86851620397177243</v>
      </c>
      <c r="N292" s="3">
        <f ca="1"/>
        <v>0.86786516457768725</v>
      </c>
      <c r="O292" s="3">
        <f ca="1"/>
        <v>0.87456440912314171</v>
      </c>
      <c r="P292" s="17">
        <f t="shared" ca="1" si="109"/>
        <v>7.448164232112392E-4</v>
      </c>
      <c r="Q292" s="17">
        <f t="shared" ca="1" si="110"/>
        <v>5.3526611504928212E-4</v>
      </c>
      <c r="R292" s="17">
        <f t="shared" ca="1" si="111"/>
        <v>-1.3393361251038197E-3</v>
      </c>
      <c r="S292" s="17">
        <f t="shared" ca="1" si="113"/>
        <v>-1.1443713687431939E-3</v>
      </c>
      <c r="T292" s="19">
        <f t="shared" ca="1" si="112"/>
        <v>45678</v>
      </c>
      <c r="U292" s="18">
        <f t="shared" ca="1" si="114"/>
        <v>2.412700153118141E-2</v>
      </c>
      <c r="V292" s="18">
        <f t="shared" ca="1" si="121"/>
        <v>2.2189082043017144E-2</v>
      </c>
      <c r="W292" s="18">
        <f t="shared" ca="1" si="122"/>
        <v>2.5273723119389288E-2</v>
      </c>
      <c r="X292" s="18">
        <f t="shared" ca="1" si="123"/>
        <v>2.3240505199307825E-2</v>
      </c>
      <c r="Y292" s="18">
        <f t="shared" ca="1" si="124"/>
        <v>2.5363031594010158E-2</v>
      </c>
      <c r="Z292" s="18">
        <f t="shared" ca="1" si="115"/>
        <v>2.5497204435237796E-2</v>
      </c>
      <c r="AA292" s="18">
        <f t="shared" ca="1" si="116"/>
        <v>2.4115557817493978E-2</v>
      </c>
      <c r="AB292" s="19">
        <f t="shared" ca="1" si="120"/>
        <v>49196</v>
      </c>
      <c r="AC292" s="3">
        <f ca="1">_xll.HLV5r3.Financial.Cache.GetValue(IRCurve1, AB292)</f>
        <v>0.64851369536622827</v>
      </c>
      <c r="AD292" s="17">
        <f t="shared" ca="1" si="117"/>
        <v>3.1130987479392653E-2</v>
      </c>
      <c r="AE292" s="17">
        <f t="shared" ca="1" si="118"/>
        <v>2.8511104058182888E-2</v>
      </c>
    </row>
    <row r="293" spans="1:31">
      <c r="A293" s="15">
        <f t="shared" ca="1" si="119"/>
        <v>45685</v>
      </c>
      <c r="B293" s="14">
        <f t="shared" ca="1" si="102"/>
        <v>2.5346117019665049E-2</v>
      </c>
      <c r="C293" s="14">
        <f t="shared" ca="1" si="103"/>
        <v>2.6654911338524413E-2</v>
      </c>
      <c r="D293" s="14">
        <f t="shared" ca="1" si="104"/>
        <v>2.6089191455889331E-2</v>
      </c>
      <c r="E293" s="14">
        <f t="shared" ca="1" si="105"/>
        <v>2.4812465033482209E-2</v>
      </c>
      <c r="F293" s="14">
        <f t="shared" ca="1" si="106"/>
        <v>2.6160156992611837E-2</v>
      </c>
      <c r="G293" s="14">
        <f t="shared" ca="1" si="107"/>
        <v>2.6090350569822819E-2</v>
      </c>
      <c r="H293" s="14">
        <f t="shared" ca="1" si="108"/>
        <v>2.5330954596257352E-2</v>
      </c>
      <c r="I293" s="3">
        <f ca="1"/>
        <v>0.87402307772439758</v>
      </c>
      <c r="J293" s="3">
        <f ca="1"/>
        <v>0.88352709896914816</v>
      </c>
      <c r="K293" s="3">
        <f ca="1"/>
        <v>0.86844749674234678</v>
      </c>
      <c r="L293" s="3">
        <f ca="1"/>
        <v>0.87835791460641166</v>
      </c>
      <c r="M293" s="3">
        <f ca="1"/>
        <v>0.86801475760094127</v>
      </c>
      <c r="N293" s="3">
        <f ca="1"/>
        <v>0.8673650360066103</v>
      </c>
      <c r="O293" s="3">
        <f ca="1"/>
        <v>0.87407889927759475</v>
      </c>
      <c r="P293" s="17">
        <f t="shared" ca="1" si="109"/>
        <v>7.4307443622428221E-4</v>
      </c>
      <c r="Q293" s="17">
        <f t="shared" ca="1" si="110"/>
        <v>5.3365198618283982E-4</v>
      </c>
      <c r="R293" s="17">
        <f t="shared" ca="1" si="111"/>
        <v>-1.3087943188593645E-3</v>
      </c>
      <c r="S293" s="17">
        <f t="shared" ca="1" si="113"/>
        <v>-1.1470308570116911E-3</v>
      </c>
      <c r="T293" s="19">
        <f t="shared" ca="1" si="112"/>
        <v>45685</v>
      </c>
      <c r="U293" s="18">
        <f t="shared" ca="1" si="114"/>
        <v>2.4143715345091434E-2</v>
      </c>
      <c r="V293" s="18">
        <f t="shared" ca="1" si="121"/>
        <v>2.2216439585536204E-2</v>
      </c>
      <c r="W293" s="18">
        <f t="shared" ca="1" si="122"/>
        <v>2.5290079689692803E-2</v>
      </c>
      <c r="X293" s="18">
        <f t="shared" ca="1" si="123"/>
        <v>2.3257682749800064E-2</v>
      </c>
      <c r="Y293" s="18">
        <f t="shared" ca="1" si="124"/>
        <v>2.5379413781501176E-2</v>
      </c>
      <c r="Z293" s="18">
        <f t="shared" ca="1" si="115"/>
        <v>2.5512928705769683E-2</v>
      </c>
      <c r="AA293" s="18">
        <f t="shared" ca="1" si="116"/>
        <v>2.4132245036521317E-2</v>
      </c>
      <c r="AB293" s="19">
        <f t="shared" ca="1" si="120"/>
        <v>49226</v>
      </c>
      <c r="AC293" s="3">
        <f ca="1">_xll.HLV5r3.Financial.Cache.GetValue(IRCurve1, AB293)</f>
        <v>0.64685857103123823</v>
      </c>
      <c r="AD293" s="17">
        <f t="shared" ca="1" si="117"/>
        <v>3.1130987479395356E-2</v>
      </c>
      <c r="AE293" s="17">
        <f t="shared" ca="1" si="118"/>
        <v>2.852509519650866E-2</v>
      </c>
    </row>
    <row r="294" spans="1:31">
      <c r="A294" s="15">
        <f t="shared" ca="1" si="119"/>
        <v>45692</v>
      </c>
      <c r="B294" s="14">
        <f t="shared" ca="1" si="102"/>
        <v>2.5361186874679552E-2</v>
      </c>
      <c r="C294" s="14">
        <f t="shared" ca="1" si="103"/>
        <v>2.6639489370944056E-2</v>
      </c>
      <c r="D294" s="14">
        <f t="shared" ca="1" si="104"/>
        <v>2.6102519789990883E-2</v>
      </c>
      <c r="E294" s="14">
        <f t="shared" ca="1" si="105"/>
        <v>2.4829148160466614E-2</v>
      </c>
      <c r="F294" s="14">
        <f t="shared" ca="1" si="106"/>
        <v>2.6173426791633356E-2</v>
      </c>
      <c r="G294" s="14">
        <f t="shared" ca="1" si="107"/>
        <v>2.610252985178823E-2</v>
      </c>
      <c r="H294" s="14">
        <f t="shared" ca="1" si="108"/>
        <v>2.5345997711556656E-2</v>
      </c>
      <c r="I294" s="3">
        <f ca="1"/>
        <v>0.87353698780895195</v>
      </c>
      <c r="J294" s="3">
        <f ca="1"/>
        <v>0.88301590888868331</v>
      </c>
      <c r="K294" s="3">
        <f ca="1"/>
        <v>0.86794715608428863</v>
      </c>
      <c r="L294" s="3">
        <f ca="1"/>
        <v>0.87788205911261885</v>
      </c>
      <c r="M294" s="3">
        <f ca="1"/>
        <v>0.86751305595998707</v>
      </c>
      <c r="N294" s="3">
        <f ca="1"/>
        <v>0.86686467311896986</v>
      </c>
      <c r="O294" s="3">
        <f ca="1"/>
        <v>0.87359310014835145</v>
      </c>
      <c r="P294" s="17">
        <f t="shared" ca="1" si="109"/>
        <v>7.41332915311331E-4</v>
      </c>
      <c r="Q294" s="17">
        <f t="shared" ca="1" si="110"/>
        <v>5.3203871421293736E-4</v>
      </c>
      <c r="R294" s="17">
        <f t="shared" ca="1" si="111"/>
        <v>-1.2783024962645037E-3</v>
      </c>
      <c r="S294" s="17">
        <f t="shared" ca="1" si="113"/>
        <v>-1.1496903229830935E-3</v>
      </c>
      <c r="T294" s="19">
        <f t="shared" ca="1" si="112"/>
        <v>45692</v>
      </c>
      <c r="U294" s="18">
        <f t="shared" ca="1" si="114"/>
        <v>2.416042908916384E-2</v>
      </c>
      <c r="V294" s="18">
        <f t="shared" ca="1" si="121"/>
        <v>2.2243610387150677E-2</v>
      </c>
      <c r="W294" s="18">
        <f t="shared" ca="1" si="122"/>
        <v>2.5306436190158686E-2</v>
      </c>
      <c r="X294" s="18">
        <f t="shared" ca="1" si="123"/>
        <v>2.3274860230454664E-2</v>
      </c>
      <c r="Y294" s="18">
        <f t="shared" ca="1" si="124"/>
        <v>2.5395795901898447E-2</v>
      </c>
      <c r="Z294" s="18">
        <f t="shared" ca="1" si="115"/>
        <v>2.5528652914488623E-2</v>
      </c>
      <c r="AA294" s="18">
        <f t="shared" ca="1" si="116"/>
        <v>2.4148932185934009E-2</v>
      </c>
      <c r="AB294" s="19">
        <f t="shared" ca="1" si="120"/>
        <v>49256</v>
      </c>
      <c r="AC294" s="3">
        <f ca="1">_xll.HLV5r3.Financial.Cache.GetValue(IRCurve1, AB294)</f>
        <v>0.64520767087313735</v>
      </c>
      <c r="AD294" s="17">
        <f t="shared" ca="1" si="117"/>
        <v>3.1130987479395356E-2</v>
      </c>
      <c r="AE294" s="17">
        <f t="shared" ca="1" si="118"/>
        <v>2.8538936643625536E-2</v>
      </c>
    </row>
    <row r="295" spans="1:31">
      <c r="A295" s="15">
        <f t="shared" ca="1" si="119"/>
        <v>45699</v>
      </c>
      <c r="B295" s="14">
        <f t="shared" ca="1" si="102"/>
        <v>2.5376215668226898E-2</v>
      </c>
      <c r="C295" s="14">
        <f t="shared" ca="1" si="103"/>
        <v>2.6624076326194505E-2</v>
      </c>
      <c r="D295" s="14">
        <f t="shared" ca="1" si="104"/>
        <v>2.6115807533162609E-2</v>
      </c>
      <c r="E295" s="14">
        <f t="shared" ca="1" si="105"/>
        <v>2.4845789364971331E-2</v>
      </c>
      <c r="F295" s="14">
        <f t="shared" ca="1" si="106"/>
        <v>2.6186655874977448E-2</v>
      </c>
      <c r="G295" s="14">
        <f t="shared" ca="1" si="107"/>
        <v>2.6114670481213506E-2</v>
      </c>
      <c r="H295" s="14">
        <f t="shared" ca="1" si="108"/>
        <v>2.5360999857260542E-2</v>
      </c>
      <c r="I295" s="3">
        <f ca="1"/>
        <v>0.87305060888258823</v>
      </c>
      <c r="J295" s="3">
        <f ca="1"/>
        <v>0.88250501457198027</v>
      </c>
      <c r="K295" s="3">
        <f ca="1"/>
        <v>0.8674465598143436</v>
      </c>
      <c r="L295" s="3">
        <f ca="1"/>
        <v>0.87740588366844552</v>
      </c>
      <c r="M295" s="3">
        <f ca="1"/>
        <v>0.86701109982973656</v>
      </c>
      <c r="N295" s="3">
        <f ca="1"/>
        <v>0.86636407665605886</v>
      </c>
      <c r="O295" s="3">
        <f ca="1"/>
        <v>0.87310701252100653</v>
      </c>
      <c r="P295" s="17">
        <f t="shared" ca="1" si="109"/>
        <v>7.3959186493571111E-4</v>
      </c>
      <c r="Q295" s="17">
        <f t="shared" ca="1" si="110"/>
        <v>5.30426303255567E-4</v>
      </c>
      <c r="R295" s="17">
        <f t="shared" ca="1" si="111"/>
        <v>-1.2478606579676074E-3</v>
      </c>
      <c r="S295" s="17">
        <f t="shared" ca="1" si="113"/>
        <v>-1.152349766746566E-3</v>
      </c>
      <c r="T295" s="19">
        <f t="shared" ca="1" si="112"/>
        <v>45699</v>
      </c>
      <c r="U295" s="18">
        <f t="shared" ca="1" si="114"/>
        <v>2.4177142763399235E-2</v>
      </c>
      <c r="V295" s="18">
        <f t="shared" ca="1" si="121"/>
        <v>2.227059635338002E-2</v>
      </c>
      <c r="W295" s="18">
        <f t="shared" ca="1" si="122"/>
        <v>2.5322792620787567E-2</v>
      </c>
      <c r="X295" s="18">
        <f t="shared" ca="1" si="123"/>
        <v>2.3292037641272235E-2</v>
      </c>
      <c r="Y295" s="18">
        <f t="shared" ca="1" si="124"/>
        <v>2.5412177955202536E-2</v>
      </c>
      <c r="Z295" s="18">
        <f t="shared" ca="1" si="115"/>
        <v>2.5544377061395146E-2</v>
      </c>
      <c r="AA295" s="18">
        <f t="shared" ca="1" si="116"/>
        <v>2.4165619265731769E-2</v>
      </c>
      <c r="AB295" s="19">
        <f t="shared" ca="1" si="120"/>
        <v>49286</v>
      </c>
      <c r="AC295" s="3">
        <f ca="1">_xll.HLV5r3.Financial.Cache.GetValue(IRCurve1, AB295)</f>
        <v>0.64356098411106166</v>
      </c>
      <c r="AD295" s="17">
        <f t="shared" ca="1" si="117"/>
        <v>3.1130987479392653E-2</v>
      </c>
      <c r="AE295" s="17">
        <f t="shared" ca="1" si="118"/>
        <v>2.8552630789070357E-2</v>
      </c>
    </row>
    <row r="296" spans="1:31">
      <c r="A296" s="15">
        <f t="shared" ca="1" si="119"/>
        <v>45706</v>
      </c>
      <c r="B296" s="14">
        <f t="shared" ca="1" si="102"/>
        <v>2.5391203394604892E-2</v>
      </c>
      <c r="C296" s="14">
        <f t="shared" ca="1" si="103"/>
        <v>2.6608672199106169E-2</v>
      </c>
      <c r="D296" s="14">
        <f t="shared" ca="1" si="104"/>
        <v>2.6129054684148292E-2</v>
      </c>
      <c r="E296" s="14">
        <f t="shared" ca="1" si="105"/>
        <v>2.486238863720712E-2</v>
      </c>
      <c r="F296" s="14">
        <f t="shared" ca="1" si="106"/>
        <v>2.6199844241596319E-2</v>
      </c>
      <c r="G296" s="14">
        <f t="shared" ca="1" si="107"/>
        <v>2.6126772458735438E-2</v>
      </c>
      <c r="H296" s="14">
        <f t="shared" ca="1" si="108"/>
        <v>2.5375961027909968E-2</v>
      </c>
      <c r="I296" s="3">
        <f ca="1"/>
        <v>0.87256394173278662</v>
      </c>
      <c r="J296" s="3">
        <f ca="1"/>
        <v>0.88199441584791627</v>
      </c>
      <c r="K296" s="3">
        <f ca="1"/>
        <v>0.86694570871096788</v>
      </c>
      <c r="L296" s="3">
        <f ca="1"/>
        <v>0.87692938907788442</v>
      </c>
      <c r="M296" s="3">
        <f ca="1"/>
        <v>0.86650888999103837</v>
      </c>
      <c r="N296" s="3">
        <f ca="1"/>
        <v>0.86586324735915887</v>
      </c>
      <c r="O296" s="3">
        <f ca="1"/>
        <v>0.87262063718127825</v>
      </c>
      <c r="P296" s="17">
        <f t="shared" ca="1" si="109"/>
        <v>7.3785128954340085E-4</v>
      </c>
      <c r="Q296" s="17">
        <f t="shared" ca="1" si="110"/>
        <v>5.2881475739777195E-4</v>
      </c>
      <c r="R296" s="17">
        <f t="shared" ca="1" si="111"/>
        <v>-1.2174688045012774E-3</v>
      </c>
      <c r="S296" s="17">
        <f t="shared" ca="1" si="113"/>
        <v>-1.1550091883066188E-3</v>
      </c>
      <c r="T296" s="19">
        <f t="shared" ca="1" si="112"/>
        <v>45706</v>
      </c>
      <c r="U296" s="18">
        <f t="shared" ca="1" si="114"/>
        <v>2.4193856367798201E-2</v>
      </c>
      <c r="V296" s="18">
        <f t="shared" ca="1" si="121"/>
        <v>2.229739936390612E-2</v>
      </c>
      <c r="W296" s="18">
        <f t="shared" ca="1" si="122"/>
        <v>2.5339148981580017E-2</v>
      </c>
      <c r="X296" s="18">
        <f t="shared" ca="1" si="123"/>
        <v>2.3309214982253433E-2</v>
      </c>
      <c r="Y296" s="18">
        <f t="shared" ca="1" si="124"/>
        <v>2.5428559941413954E-2</v>
      </c>
      <c r="Z296" s="18">
        <f t="shared" ca="1" si="115"/>
        <v>2.5560101146489687E-2</v>
      </c>
      <c r="AA296" s="18">
        <f t="shared" ca="1" si="116"/>
        <v>2.4182306275915135E-2</v>
      </c>
      <c r="AB296" s="19">
        <f t="shared" ca="1" si="120"/>
        <v>49316</v>
      </c>
      <c r="AC296" s="3">
        <f ca="1">_xll.HLV5r3.Financial.Cache.GetValue(IRCurve1, AB296)</f>
        <v>0.64191849999166173</v>
      </c>
      <c r="AD296" s="17">
        <f t="shared" ca="1" si="117"/>
        <v>3.1130987479395356E-2</v>
      </c>
      <c r="AE296" s="17">
        <f t="shared" ca="1" si="118"/>
        <v>2.8566179971789937E-2</v>
      </c>
    </row>
    <row r="297" spans="1:31">
      <c r="A297" s="15">
        <f t="shared" ca="1" si="119"/>
        <v>45713</v>
      </c>
      <c r="B297" s="14">
        <f t="shared" ca="1" si="102"/>
        <v>2.540615004822714E-2</v>
      </c>
      <c r="C297" s="14">
        <f t="shared" ca="1" si="103"/>
        <v>2.6593276984515239E-2</v>
      </c>
      <c r="D297" s="14">
        <f t="shared" ca="1" si="104"/>
        <v>2.6142261241801711E-2</v>
      </c>
      <c r="E297" s="14">
        <f t="shared" ca="1" si="105"/>
        <v>2.4878945967431058E-2</v>
      </c>
      <c r="F297" s="14">
        <f t="shared" ca="1" si="106"/>
        <v>2.6212991890569505E-2</v>
      </c>
      <c r="G297" s="14">
        <f t="shared" ca="1" si="107"/>
        <v>2.6138835785135539E-2</v>
      </c>
      <c r="H297" s="14">
        <f t="shared" ca="1" si="108"/>
        <v>2.5390881217970632E-2</v>
      </c>
      <c r="I297" s="3">
        <f ca="1"/>
        <v>0.87207698714713666</v>
      </c>
      <c r="J297" s="3">
        <f ca="1"/>
        <v>0.88148411254546766</v>
      </c>
      <c r="K297" s="3">
        <f ca="1"/>
        <v>0.86644460355264175</v>
      </c>
      <c r="L297" s="3">
        <f ca="1"/>
        <v>0.87645257614511607</v>
      </c>
      <c r="M297" s="3">
        <f ca="1"/>
        <v>0.86600642722476118</v>
      </c>
      <c r="N297" s="3">
        <f ca="1"/>
        <v>0.86536218596953929</v>
      </c>
      <c r="O297" s="3">
        <f ca="1"/>
        <v>0.87213397491498956</v>
      </c>
      <c r="P297" s="17">
        <f t="shared" ca="1" si="109"/>
        <v>7.3611119357457067E-4</v>
      </c>
      <c r="Q297" s="17">
        <f t="shared" ca="1" si="110"/>
        <v>5.272040807960815E-4</v>
      </c>
      <c r="R297" s="17">
        <f t="shared" ca="1" si="111"/>
        <v>-1.1871269362880993E-3</v>
      </c>
      <c r="S297" s="17">
        <f t="shared" ca="1" si="113"/>
        <v>-1.157668587657007E-3</v>
      </c>
      <c r="T297" s="19">
        <f t="shared" ca="1" si="112"/>
        <v>45713</v>
      </c>
      <c r="U297" s="18">
        <f t="shared" ca="1" si="114"/>
        <v>2.4210569902361298E-2</v>
      </c>
      <c r="V297" s="18">
        <f t="shared" ca="1" si="121"/>
        <v>2.2324021273009729E-2</v>
      </c>
      <c r="W297" s="18">
        <f t="shared" ca="1" si="122"/>
        <v>2.5355505272536605E-2</v>
      </c>
      <c r="X297" s="18">
        <f t="shared" ca="1" si="123"/>
        <v>2.3326392253398751E-2</v>
      </c>
      <c r="Y297" s="18">
        <f t="shared" ca="1" si="124"/>
        <v>2.54449418605333E-2</v>
      </c>
      <c r="Z297" s="18">
        <f t="shared" ca="1" si="115"/>
        <v>2.5575825169772772E-2</v>
      </c>
      <c r="AA297" s="18">
        <f t="shared" ca="1" si="116"/>
        <v>2.4198993216484728E-2</v>
      </c>
      <c r="AB297" s="19">
        <f t="shared" ca="1" si="120"/>
        <v>49346</v>
      </c>
      <c r="AC297" s="3">
        <f ca="1">_xll.HLV5r3.Financial.Cache.GetValue(IRCurve1, AB297)</f>
        <v>0.64028020778903294</v>
      </c>
      <c r="AD297" s="17">
        <f t="shared" ca="1" si="117"/>
        <v>3.1130987479392653E-2</v>
      </c>
      <c r="AE297" s="17">
        <f t="shared" ca="1" si="118"/>
        <v>2.8579586481472803E-2</v>
      </c>
    </row>
    <row r="298" spans="1:31">
      <c r="A298" s="15">
        <f t="shared" ca="1" si="119"/>
        <v>45720</v>
      </c>
      <c r="B298" s="14">
        <f t="shared" ca="1" si="102"/>
        <v>2.5421055623628792E-2</v>
      </c>
      <c r="C298" s="14">
        <f t="shared" ca="1" si="103"/>
        <v>2.6577890677275277E-2</v>
      </c>
      <c r="D298" s="14">
        <f t="shared" ca="1" si="104"/>
        <v>2.6155427205098211E-2</v>
      </c>
      <c r="E298" s="14">
        <f t="shared" ca="1" si="105"/>
        <v>2.4895461346097054E-2</v>
      </c>
      <c r="F298" s="14">
        <f t="shared" ca="1" si="106"/>
        <v>2.6226098821057593E-2</v>
      </c>
      <c r="G298" s="14">
        <f t="shared" ca="1" si="107"/>
        <v>2.615086046102745E-2</v>
      </c>
      <c r="H298" s="14">
        <f t="shared" ca="1" si="108"/>
        <v>2.5405760421757718E-2</v>
      </c>
      <c r="I298" s="3">
        <f ca="1"/>
        <v>0.87158974591333505</v>
      </c>
      <c r="J298" s="3">
        <f ca="1"/>
        <v>0.88097410449370983</v>
      </c>
      <c r="K298" s="3">
        <f ca="1"/>
        <v>0.86594324511786747</v>
      </c>
      <c r="L298" s="3">
        <f ca="1"/>
        <v>0.8759754456745078</v>
      </c>
      <c r="M298" s="3">
        <f ca="1"/>
        <v>0.86550371231179135</v>
      </c>
      <c r="N298" s="3">
        <f ca="1"/>
        <v>0.8648608932284545</v>
      </c>
      <c r="O298" s="3">
        <f ca="1"/>
        <v>0.87164702650806958</v>
      </c>
      <c r="P298" s="17">
        <f t="shared" ca="1" si="109"/>
        <v>7.3437158146941878E-4</v>
      </c>
      <c r="Q298" s="17">
        <f t="shared" ca="1" si="110"/>
        <v>5.2559427753173793E-4</v>
      </c>
      <c r="R298" s="17">
        <f t="shared" ca="1" si="111"/>
        <v>-1.156835053646485E-3</v>
      </c>
      <c r="S298" s="17">
        <f t="shared" ca="1" si="113"/>
        <v>-1.1603279648896708E-3</v>
      </c>
      <c r="T298" s="19">
        <f t="shared" ca="1" si="112"/>
        <v>45720</v>
      </c>
      <c r="U298" s="18">
        <f t="shared" ca="1" si="114"/>
        <v>2.422728336708915E-2</v>
      </c>
      <c r="V298" s="18">
        <f t="shared" ca="1" si="121"/>
        <v>2.2350463909998175E-2</v>
      </c>
      <c r="W298" s="18">
        <f t="shared" ca="1" si="122"/>
        <v>2.5371861493657968E-2</v>
      </c>
      <c r="X298" s="18">
        <f t="shared" ca="1" si="123"/>
        <v>2.3343569454708789E-2</v>
      </c>
      <c r="Y298" s="18">
        <f t="shared" ca="1" si="124"/>
        <v>2.5461323712561122E-2</v>
      </c>
      <c r="Z298" s="18">
        <f t="shared" ca="1" si="115"/>
        <v>2.5591549131243986E-2</v>
      </c>
      <c r="AA298" s="18">
        <f t="shared" ca="1" si="116"/>
        <v>2.4215680087440253E-2</v>
      </c>
      <c r="AC298" s="3"/>
      <c r="AD298" s="17"/>
      <c r="AE298" s="17"/>
    </row>
    <row r="299" spans="1:31">
      <c r="A299" s="15">
        <f t="shared" ca="1" si="119"/>
        <v>45727</v>
      </c>
      <c r="B299" s="14">
        <f t="shared" ca="1" si="102"/>
        <v>2.5435920115420285E-2</v>
      </c>
      <c r="C299" s="14">
        <f t="shared" ca="1" si="103"/>
        <v>2.6562513272228264E-2</v>
      </c>
      <c r="D299" s="14">
        <f t="shared" ca="1" si="104"/>
        <v>2.6168552573065225E-2</v>
      </c>
      <c r="E299" s="14">
        <f t="shared" ca="1" si="105"/>
        <v>2.4911934763728487E-2</v>
      </c>
      <c r="F299" s="14">
        <f t="shared" ca="1" si="106"/>
        <v>2.6239165032313813E-2</v>
      </c>
      <c r="G299" s="14">
        <f t="shared" ca="1" si="107"/>
        <v>2.6162846488037891E-2</v>
      </c>
      <c r="H299" s="14">
        <f t="shared" ca="1" si="108"/>
        <v>2.542059863459948E-2</v>
      </c>
      <c r="I299" s="3">
        <f ca="1"/>
        <v>0.87110221881918326</v>
      </c>
      <c r="J299" s="3">
        <f ca="1"/>
        <v>0.88046439152181688</v>
      </c>
      <c r="K299" s="3">
        <f ca="1"/>
        <v>0.86544163418516695</v>
      </c>
      <c r="L299" s="3">
        <f ca="1"/>
        <v>0.87549799847061005</v>
      </c>
      <c r="M299" s="3">
        <f ca="1"/>
        <v>0.86500074603303134</v>
      </c>
      <c r="N299" s="3">
        <f ca="1"/>
        <v>0.86435936987714712</v>
      </c>
      <c r="O299" s="3">
        <f ca="1"/>
        <v>0.87115979274655642</v>
      </c>
      <c r="P299" s="17">
        <f t="shared" ca="1" si="109"/>
        <v>7.3263245764493973E-4</v>
      </c>
      <c r="Q299" s="17">
        <f t="shared" ca="1" si="110"/>
        <v>5.2398535169179833E-4</v>
      </c>
      <c r="R299" s="17">
        <f t="shared" ca="1" si="111"/>
        <v>-1.1265931568079784E-3</v>
      </c>
      <c r="S299" s="17">
        <f t="shared" ca="1" si="113"/>
        <v>-1.1629873198287094E-3</v>
      </c>
      <c r="T299" s="19">
        <f t="shared" ca="1" si="112"/>
        <v>45727</v>
      </c>
      <c r="U299" s="18">
        <f t="shared" ca="1" si="114"/>
        <v>2.4243996761982297E-2</v>
      </c>
      <c r="V299" s="18">
        <f t="shared" ca="1" si="121"/>
        <v>2.2376729079624291E-2</v>
      </c>
      <c r="W299" s="18">
        <f t="shared" ca="1" si="122"/>
        <v>2.5388217644944588E-2</v>
      </c>
      <c r="X299" s="18">
        <f t="shared" ca="1" si="123"/>
        <v>2.336074658618411E-2</v>
      </c>
      <c r="Y299" s="18">
        <f t="shared" ca="1" si="124"/>
        <v>2.5477705497497925E-2</v>
      </c>
      <c r="Z299" s="18">
        <f t="shared" ca="1" si="115"/>
        <v>2.5607273030905594E-2</v>
      </c>
      <c r="AA299" s="18">
        <f t="shared" ca="1" si="116"/>
        <v>2.423236688878401E-2</v>
      </c>
      <c r="AC299" s="3"/>
      <c r="AD299" s="17"/>
      <c r="AE299" s="17"/>
    </row>
    <row r="300" spans="1:31">
      <c r="A300" s="15">
        <f t="shared" ca="1" si="119"/>
        <v>45734</v>
      </c>
      <c r="B300" s="14">
        <f t="shared" ca="1" si="102"/>
        <v>2.5450743518362552E-2</v>
      </c>
      <c r="C300" s="14">
        <f t="shared" ca="1" si="103"/>
        <v>2.6547144764216192E-2</v>
      </c>
      <c r="D300" s="14">
        <f t="shared" ca="1" si="104"/>
        <v>2.6181637344915458E-2</v>
      </c>
      <c r="E300" s="14">
        <f t="shared" ca="1" si="105"/>
        <v>2.4928366211016607E-2</v>
      </c>
      <c r="F300" s="14">
        <f t="shared" ca="1" si="106"/>
        <v>2.625219052351032E-2</v>
      </c>
      <c r="G300" s="14">
        <f t="shared" ca="1" si="107"/>
        <v>2.6174793866519983E-2</v>
      </c>
      <c r="H300" s="14">
        <f t="shared" ca="1" si="108"/>
        <v>2.5435395850602692E-2</v>
      </c>
      <c r="I300" s="3">
        <f ca="1"/>
        <v>0.87061440665258616</v>
      </c>
      <c r="J300" s="3">
        <f ca="1"/>
        <v>0.87995497345906182</v>
      </c>
      <c r="K300" s="3">
        <f ca="1"/>
        <v>0.86493977153308077</v>
      </c>
      <c r="L300" s="3">
        <f ca="1"/>
        <v>0.87502023533815498</v>
      </c>
      <c r="M300" s="3">
        <f ca="1"/>
        <v>0.86449752916939793</v>
      </c>
      <c r="N300" s="3">
        <f ca="1"/>
        <v>0.86385761665682859</v>
      </c>
      <c r="O300" s="3">
        <f ca="1"/>
        <v>0.8706722744165778</v>
      </c>
      <c r="P300" s="17">
        <f t="shared" ca="1" si="109"/>
        <v>7.308938265529058E-4</v>
      </c>
      <c r="Q300" s="17">
        <f t="shared" ca="1" si="110"/>
        <v>5.2237730734594479E-4</v>
      </c>
      <c r="R300" s="17">
        <f t="shared" ca="1" si="111"/>
        <v>-1.0964012458536398E-3</v>
      </c>
      <c r="S300" s="17">
        <f t="shared" ca="1" si="113"/>
        <v>-1.1656466525636344E-3</v>
      </c>
      <c r="T300" s="19">
        <f t="shared" ca="1" si="112"/>
        <v>45734</v>
      </c>
      <c r="U300" s="18">
        <f t="shared" ca="1" si="114"/>
        <v>2.4260710087041358E-2</v>
      </c>
      <c r="V300" s="18">
        <f t="shared" ca="1" si="121"/>
        <v>2.240281856249705E-2</v>
      </c>
      <c r="W300" s="18">
        <f t="shared" ca="1" si="122"/>
        <v>2.5404573726397144E-2</v>
      </c>
      <c r="X300" s="18">
        <f t="shared" ca="1" si="123"/>
        <v>2.3377923647825389E-2</v>
      </c>
      <c r="Y300" s="18">
        <f t="shared" ca="1" si="124"/>
        <v>2.5494087215343412E-2</v>
      </c>
      <c r="Z300" s="18">
        <f t="shared" ca="1" si="115"/>
        <v>2.562299686875719E-2</v>
      </c>
      <c r="AA300" s="18">
        <f t="shared" ca="1" si="116"/>
        <v>2.4249053620515722E-2</v>
      </c>
      <c r="AC300" s="3"/>
      <c r="AD300" s="17"/>
      <c r="AE300" s="17"/>
    </row>
    <row r="301" spans="1:31">
      <c r="A301" s="15">
        <f t="shared" ca="1" si="119"/>
        <v>45741</v>
      </c>
      <c r="B301" s="14">
        <f t="shared" ca="1" si="102"/>
        <v>2.5465525827291779E-2</v>
      </c>
      <c r="C301" s="14">
        <f t="shared" ca="1" si="103"/>
        <v>2.6531785148098397E-2</v>
      </c>
      <c r="D301" s="14">
        <f t="shared" ca="1" si="104"/>
        <v>2.6194681519873177E-2</v>
      </c>
      <c r="E301" s="14">
        <f t="shared" ca="1" si="105"/>
        <v>2.4944755678675823E-2</v>
      </c>
      <c r="F301" s="14">
        <f t="shared" ca="1" si="106"/>
        <v>2.6265175294786065E-2</v>
      </c>
      <c r="G301" s="14">
        <f t="shared" ca="1" si="107"/>
        <v>2.6186702597828355E-2</v>
      </c>
      <c r="H301" s="14">
        <f t="shared" ca="1" si="108"/>
        <v>2.5450152064864069E-2</v>
      </c>
      <c r="I301" s="3">
        <f ca="1"/>
        <v>0.87012631020154907</v>
      </c>
      <c r="J301" s="3">
        <f ca="1"/>
        <v>0.87944585013481658</v>
      </c>
      <c r="K301" s="3">
        <f ca="1"/>
        <v>0.86443765794016458</v>
      </c>
      <c r="L301" s="3">
        <f ca="1"/>
        <v>0.8745421570820533</v>
      </c>
      <c r="M301" s="3">
        <f ca="1"/>
        <v>0.86399406250182376</v>
      </c>
      <c r="N301" s="3">
        <f ca="1"/>
        <v>0.86335563430870355</v>
      </c>
      <c r="O301" s="3">
        <f ca="1"/>
        <v>0.87018447230437446</v>
      </c>
      <c r="P301" s="17">
        <f t="shared" ca="1" si="109"/>
        <v>7.2915569258139717E-4</v>
      </c>
      <c r="Q301" s="17">
        <f t="shared" ca="1" si="110"/>
        <v>5.2077014861595661E-4</v>
      </c>
      <c r="R301" s="17">
        <f t="shared" ca="1" si="111"/>
        <v>-1.0662593208066173E-3</v>
      </c>
      <c r="S301" s="17">
        <f t="shared" ca="1" si="113"/>
        <v>-1.1683059630909765E-3</v>
      </c>
      <c r="T301" s="19">
        <f t="shared" ca="1" si="112"/>
        <v>45741</v>
      </c>
      <c r="U301" s="18">
        <f t="shared" ca="1" si="114"/>
        <v>2.4277423342266898E-2</v>
      </c>
      <c r="V301" s="18">
        <f t="shared" ca="1" si="121"/>
        <v>2.2428734115483982E-2</v>
      </c>
      <c r="W301" s="18">
        <f t="shared" ca="1" si="122"/>
        <v>2.542092973801616E-2</v>
      </c>
      <c r="X301" s="18">
        <f t="shared" ca="1" si="123"/>
        <v>2.3395100639633105E-2</v>
      </c>
      <c r="Y301" s="18">
        <f t="shared" ca="1" si="124"/>
        <v>2.5510468866099881E-2</v>
      </c>
      <c r="Z301" s="18">
        <f t="shared" ca="1" si="115"/>
        <v>2.5638720644799235E-2</v>
      </c>
      <c r="AA301" s="18">
        <f t="shared" ca="1" si="116"/>
        <v>2.4265740282635988E-2</v>
      </c>
      <c r="AC301" s="3"/>
      <c r="AD301" s="17"/>
      <c r="AE301" s="17"/>
    </row>
    <row r="302" spans="1:31">
      <c r="A302" s="15">
        <f t="shared" ca="1" si="119"/>
        <v>45748</v>
      </c>
      <c r="B302" s="14">
        <f t="shared" ca="1" si="102"/>
        <v>2.5480267037165737E-2</v>
      </c>
      <c r="C302" s="14">
        <f t="shared" ca="1" si="103"/>
        <v>2.651643441873424E-2</v>
      </c>
      <c r="D302" s="14">
        <f t="shared" ca="1" si="104"/>
        <v>2.6207685097336321E-2</v>
      </c>
      <c r="E302" s="14">
        <f t="shared" ca="1" si="105"/>
        <v>2.4961103157634744E-2</v>
      </c>
      <c r="F302" s="14">
        <f t="shared" ca="1" si="106"/>
        <v>2.6278119345046917E-2</v>
      </c>
      <c r="G302" s="14">
        <f t="shared" ca="1" si="107"/>
        <v>2.6198572683201866E-2</v>
      </c>
      <c r="H302" s="14">
        <f t="shared" ca="1" si="108"/>
        <v>2.5464867272352941E-2</v>
      </c>
      <c r="I302" s="3">
        <f ca="1"/>
        <v>0.86963793025417635</v>
      </c>
      <c r="J302" s="3">
        <f ca="1"/>
        <v>0.87893702137855167</v>
      </c>
      <c r="K302" s="3">
        <f ca="1"/>
        <v>0.86393529418498893</v>
      </c>
      <c r="L302" s="3">
        <f ca="1"/>
        <v>0.87406376450739376</v>
      </c>
      <c r="M302" s="3">
        <f ca="1"/>
        <v>0.86349034681123882</v>
      </c>
      <c r="N302" s="3">
        <f ca="1"/>
        <v>0.86285342357395067</v>
      </c>
      <c r="O302" s="3">
        <f ca="1"/>
        <v>0.86969638719628117</v>
      </c>
      <c r="P302" s="17">
        <f t="shared" ca="1" si="109"/>
        <v>7.274180601705843E-4</v>
      </c>
      <c r="Q302" s="17">
        <f t="shared" ca="1" si="110"/>
        <v>5.1916387953099274E-4</v>
      </c>
      <c r="R302" s="17">
        <f t="shared" ca="1" si="111"/>
        <v>-1.0361673815685035E-3</v>
      </c>
      <c r="S302" s="17">
        <f t="shared" ca="1" si="113"/>
        <v>-1.1709652514145519E-3</v>
      </c>
      <c r="T302" s="19">
        <f t="shared" ca="1" si="112"/>
        <v>45748</v>
      </c>
      <c r="U302" s="18">
        <f t="shared" ca="1" si="114"/>
        <v>2.4294136527659493E-2</v>
      </c>
      <c r="V302" s="18">
        <f t="shared" ca="1" si="121"/>
        <v>2.245447747210556E-2</v>
      </c>
      <c r="W302" s="18">
        <f t="shared" ca="1" si="122"/>
        <v>2.5437285679802236E-2</v>
      </c>
      <c r="X302" s="18">
        <f t="shared" ca="1" si="123"/>
        <v>2.3412277561607908E-2</v>
      </c>
      <c r="Y302" s="18">
        <f t="shared" ca="1" si="124"/>
        <v>2.5526850449767002E-2</v>
      </c>
      <c r="Z302" s="18">
        <f t="shared" ca="1" si="115"/>
        <v>2.5654444359032271E-2</v>
      </c>
      <c r="AA302" s="18">
        <f t="shared" ca="1" si="116"/>
        <v>2.4282426875145348E-2</v>
      </c>
      <c r="AC302" s="3"/>
      <c r="AD302" s="17"/>
      <c r="AE302" s="17"/>
    </row>
    <row r="303" spans="1:31">
      <c r="A303" s="15">
        <f t="shared" ca="1" si="119"/>
        <v>45755</v>
      </c>
      <c r="B303" s="14">
        <f t="shared" ca="1" si="102"/>
        <v>2.5494967143063763E-2</v>
      </c>
      <c r="C303" s="14">
        <f t="shared" ca="1" si="103"/>
        <v>2.6501092570971489E-2</v>
      </c>
      <c r="D303" s="14">
        <f t="shared" ca="1" si="104"/>
        <v>2.622064807677809E-2</v>
      </c>
      <c r="E303" s="14">
        <f t="shared" ca="1" si="105"/>
        <v>2.4977408638885659E-2</v>
      </c>
      <c r="F303" s="14">
        <f t="shared" ca="1" si="106"/>
        <v>2.6291022674200248E-2</v>
      </c>
      <c r="G303" s="14">
        <f t="shared" ca="1" si="107"/>
        <v>2.6210404123931462E-2</v>
      </c>
      <c r="H303" s="14">
        <f t="shared" ca="1" si="108"/>
        <v>2.5479541468189169E-2</v>
      </c>
      <c r="I303" s="3">
        <f ca="1"/>
        <v>0.86914926759866906</v>
      </c>
      <c r="J303" s="3">
        <f ca="1"/>
        <v>0.87842848701983622</v>
      </c>
      <c r="K303" s="3">
        <f ca="1"/>
        <v>0.86343268104613591</v>
      </c>
      <c r="L303" s="3">
        <f ca="1"/>
        <v>0.87358505841943912</v>
      </c>
      <c r="M303" s="3">
        <f ca="1"/>
        <v>0.86298638287859408</v>
      </c>
      <c r="N303" s="3">
        <f ca="1"/>
        <v>0.86235098519372488</v>
      </c>
      <c r="O303" s="3">
        <f ca="1"/>
        <v>0.8692080198787292</v>
      </c>
      <c r="P303" s="17">
        <f t="shared" ca="1" si="109"/>
        <v>7.2568093371432746E-4</v>
      </c>
      <c r="Q303" s="17">
        <f t="shared" ca="1" si="110"/>
        <v>5.1755850417810334E-4</v>
      </c>
      <c r="R303" s="17">
        <f t="shared" ca="1" si="111"/>
        <v>-1.0061254279077267E-3</v>
      </c>
      <c r="S303" s="17">
        <f t="shared" ca="1" si="113"/>
        <v>-1.1736245175333199E-3</v>
      </c>
      <c r="T303" s="19">
        <f t="shared" ca="1" si="112"/>
        <v>45755</v>
      </c>
      <c r="U303" s="18">
        <f t="shared" ca="1" si="114"/>
        <v>2.4310849643219758E-2</v>
      </c>
      <c r="V303" s="18">
        <f t="shared" ca="1" si="121"/>
        <v>2.2480050342921689E-2</v>
      </c>
      <c r="W303" s="18">
        <f t="shared" ca="1" si="122"/>
        <v>2.5453641551756008E-2</v>
      </c>
      <c r="X303" s="18">
        <f t="shared" ca="1" si="123"/>
        <v>2.342945441375038E-2</v>
      </c>
      <c r="Y303" s="18">
        <f t="shared" ca="1" si="124"/>
        <v>2.554323196634533E-2</v>
      </c>
      <c r="Z303" s="18">
        <f t="shared" ca="1" si="115"/>
        <v>2.5670168011456735E-2</v>
      </c>
      <c r="AA303" s="18">
        <f t="shared" ca="1" si="116"/>
        <v>2.4299113398044424E-2</v>
      </c>
      <c r="AC303" s="3"/>
      <c r="AD303" s="17"/>
      <c r="AE303" s="17"/>
    </row>
    <row r="304" spans="1:31">
      <c r="A304" s="15">
        <f t="shared" ca="1" si="119"/>
        <v>45762</v>
      </c>
      <c r="B304" s="14">
        <f t="shared" ca="1" si="102"/>
        <v>2.5509626140134647E-2</v>
      </c>
      <c r="C304" s="14">
        <f t="shared" ca="1" si="103"/>
        <v>2.6485759599681073E-2</v>
      </c>
      <c r="D304" s="14">
        <f t="shared" ca="1" si="104"/>
        <v>2.6233570457741155E-2</v>
      </c>
      <c r="E304" s="14">
        <f t="shared" ca="1" si="105"/>
        <v>2.4993672113536633E-2</v>
      </c>
      <c r="F304" s="14">
        <f t="shared" ca="1" si="106"/>
        <v>2.6303885282026082E-2</v>
      </c>
      <c r="G304" s="14">
        <f t="shared" ca="1" si="107"/>
        <v>2.6222196921441246E-2</v>
      </c>
      <c r="H304" s="14">
        <f t="shared" ca="1" si="108"/>
        <v>2.5494174647318943E-2</v>
      </c>
      <c r="I304" s="3">
        <f ca="1"/>
        <v>0.86866032302332263</v>
      </c>
      <c r="J304" s="3">
        <f ca="1"/>
        <v>0.87792024688833814</v>
      </c>
      <c r="K304" s="3">
        <f ca="1"/>
        <v>0.8629298193021977</v>
      </c>
      <c r="L304" s="3">
        <f ca="1"/>
        <v>0.87310603962362487</v>
      </c>
      <c r="M304" s="3">
        <f ca="1"/>
        <v>0.8624821714848423</v>
      </c>
      <c r="N304" s="3">
        <f ca="1"/>
        <v>0.86184831990915634</v>
      </c>
      <c r="O304" s="3">
        <f ca="1"/>
        <v>0.86871937113824338</v>
      </c>
      <c r="P304" s="17">
        <f t="shared" ca="1" si="109"/>
        <v>7.2394431760650774E-4</v>
      </c>
      <c r="Q304" s="17">
        <f t="shared" ca="1" si="110"/>
        <v>5.1595402659801448E-4</v>
      </c>
      <c r="R304" s="17">
        <f t="shared" ca="1" si="111"/>
        <v>-9.7613345954642577E-4</v>
      </c>
      <c r="S304" s="17">
        <f t="shared" ca="1" si="113"/>
        <v>-1.1762837615336696E-3</v>
      </c>
      <c r="T304" s="19">
        <f t="shared" ca="1" si="112"/>
        <v>45762</v>
      </c>
      <c r="U304" s="18">
        <f t="shared" ca="1" si="114"/>
        <v>2.4327562688948236E-2</v>
      </c>
      <c r="V304" s="18">
        <f t="shared" ca="1" si="121"/>
        <v>2.2505454415910654E-2</v>
      </c>
      <c r="W304" s="18">
        <f t="shared" ca="1" si="122"/>
        <v>2.5469997353877963E-2</v>
      </c>
      <c r="X304" s="18">
        <f t="shared" ca="1" si="123"/>
        <v>2.3446631196061087E-2</v>
      </c>
      <c r="Y304" s="18">
        <f t="shared" ca="1" si="124"/>
        <v>2.5559613415835406E-2</v>
      </c>
      <c r="Z304" s="18">
        <f t="shared" ca="1" si="115"/>
        <v>2.5685891602073144E-2</v>
      </c>
      <c r="AA304" s="18">
        <f t="shared" ca="1" si="116"/>
        <v>2.4315799851332899E-2</v>
      </c>
      <c r="AC304" s="3"/>
      <c r="AD304" s="17"/>
      <c r="AE304" s="17"/>
    </row>
    <row r="305" spans="1:31">
      <c r="A305" s="15">
        <f t="shared" ca="1" si="119"/>
        <v>45769</v>
      </c>
      <c r="B305" s="14">
        <f t="shared" ca="1" si="102"/>
        <v>2.5524244023689295E-2</v>
      </c>
      <c r="C305" s="14">
        <f t="shared" ca="1" si="103"/>
        <v>2.647043549972234E-2</v>
      </c>
      <c r="D305" s="14">
        <f t="shared" ca="1" si="104"/>
        <v>2.6246452239947642E-2</v>
      </c>
      <c r="E305" s="14">
        <f t="shared" ca="1" si="105"/>
        <v>2.5009893572823079E-2</v>
      </c>
      <c r="F305" s="14">
        <f t="shared" ca="1" si="106"/>
        <v>2.631670716842021E-2</v>
      </c>
      <c r="G305" s="14">
        <f t="shared" ca="1" si="107"/>
        <v>2.6233951077218993E-2</v>
      </c>
      <c r="H305" s="14">
        <f t="shared" ca="1" si="108"/>
        <v>2.5508766805747825E-2</v>
      </c>
      <c r="I305" s="3">
        <f ca="1"/>
        <v>0.86817109731652553</v>
      </c>
      <c r="J305" s="3">
        <f ca="1"/>
        <v>0.87741230081382371</v>
      </c>
      <c r="K305" s="3">
        <f ca="1"/>
        <v>0.86242670973177527</v>
      </c>
      <c r="L305" s="3">
        <f ca="1"/>
        <v>0.87262670892555705</v>
      </c>
      <c r="M305" s="3">
        <f ca="1"/>
        <v>0.86197771341094043</v>
      </c>
      <c r="N305" s="3">
        <f ca="1"/>
        <v>0.86134542846134787</v>
      </c>
      <c r="O305" s="3">
        <f ca="1"/>
        <v>0.86823044176144548</v>
      </c>
      <c r="P305" s="17">
        <f t="shared" ca="1" si="109"/>
        <v>7.2220821625834652E-4</v>
      </c>
      <c r="Q305" s="17">
        <f t="shared" ca="1" si="110"/>
        <v>5.1435045086621611E-4</v>
      </c>
      <c r="R305" s="17">
        <f t="shared" ca="1" si="111"/>
        <v>-9.4619147603304532E-4</v>
      </c>
      <c r="S305" s="17">
        <f t="shared" ca="1" si="113"/>
        <v>-1.1789429832452514E-3</v>
      </c>
      <c r="T305" s="19">
        <f t="shared" ca="1" si="112"/>
        <v>45769</v>
      </c>
      <c r="U305" s="18">
        <f t="shared" ca="1" si="114"/>
        <v>2.4344275664845556E-2</v>
      </c>
      <c r="V305" s="18">
        <f t="shared" ca="1" si="121"/>
        <v>2.2530691356840479E-2</v>
      </c>
      <c r="W305" s="18">
        <f t="shared" ca="1" si="122"/>
        <v>2.5486353086168777E-2</v>
      </c>
      <c r="X305" s="18">
        <f t="shared" ca="1" si="123"/>
        <v>2.3463807908540597E-2</v>
      </c>
      <c r="Y305" s="18">
        <f t="shared" ca="1" si="124"/>
        <v>2.5575994798237783E-2</v>
      </c>
      <c r="Z305" s="18">
        <f t="shared" ca="1" si="115"/>
        <v>2.5701615130881941E-2</v>
      </c>
      <c r="AA305" s="18">
        <f t="shared" ca="1" si="116"/>
        <v>2.4332486235013103E-2</v>
      </c>
      <c r="AC305" s="3"/>
      <c r="AD305" s="17"/>
      <c r="AE305" s="17"/>
    </row>
    <row r="306" spans="1:31">
      <c r="A306" s="15">
        <f t="shared" ca="1" si="119"/>
        <v>45776</v>
      </c>
      <c r="B306" s="14">
        <f t="shared" ca="1" si="102"/>
        <v>2.5538820789096479E-2</v>
      </c>
      <c r="C306" s="14">
        <f t="shared" ca="1" si="103"/>
        <v>2.6455120265966227E-2</v>
      </c>
      <c r="D306" s="14">
        <f t="shared" ca="1" si="104"/>
        <v>2.6259293423142829E-2</v>
      </c>
      <c r="E306" s="14">
        <f t="shared" ca="1" si="105"/>
        <v>2.5026073008102001E-2</v>
      </c>
      <c r="F306" s="14">
        <f t="shared" ca="1" si="106"/>
        <v>2.6329488333365271E-2</v>
      </c>
      <c r="G306" s="14">
        <f t="shared" ca="1" si="107"/>
        <v>2.6245666592874049E-2</v>
      </c>
      <c r="H306" s="14">
        <f t="shared" ca="1" si="108"/>
        <v>2.5523317938207821E-2</v>
      </c>
      <c r="I306" s="3">
        <f ca="1"/>
        <v>0.86768159126675615</v>
      </c>
      <c r="J306" s="3">
        <f ca="1"/>
        <v>0.8769046486261578</v>
      </c>
      <c r="K306" s="3">
        <f ca="1"/>
        <v>0.8619233531134749</v>
      </c>
      <c r="L306" s="3">
        <f ca="1"/>
        <v>0.87214706713100976</v>
      </c>
      <c r="M306" s="3">
        <f ca="1"/>
        <v>0.86147300943784744</v>
      </c>
      <c r="N306" s="3">
        <f ca="1"/>
        <v>0.86084231159137381</v>
      </c>
      <c r="O306" s="3">
        <f ca="1"/>
        <v>0.86774123253503388</v>
      </c>
      <c r="P306" s="17">
        <f t="shared" ca="1" si="109"/>
        <v>7.2047263404634992E-4</v>
      </c>
      <c r="Q306" s="17">
        <f t="shared" ca="1" si="110"/>
        <v>5.1274778099447832E-4</v>
      </c>
      <c r="R306" s="17">
        <f t="shared" ca="1" si="111"/>
        <v>-9.1629947686974744E-4</v>
      </c>
      <c r="S306" s="17">
        <f t="shared" ca="1" si="113"/>
        <v>-1.1816021827513318E-3</v>
      </c>
      <c r="T306" s="19">
        <f t="shared" ca="1" si="112"/>
        <v>45776</v>
      </c>
      <c r="U306" s="18">
        <f t="shared" ca="1" si="114"/>
        <v>2.4360988570912265E-2</v>
      </c>
      <c r="V306" s="18">
        <f t="shared" ca="1" si="121"/>
        <v>2.2555762809633069E-2</v>
      </c>
      <c r="W306" s="18">
        <f t="shared" ca="1" si="122"/>
        <v>2.5502708748628974E-2</v>
      </c>
      <c r="X306" s="18">
        <f t="shared" ca="1" si="123"/>
        <v>2.34809845511895E-2</v>
      </c>
      <c r="Y306" s="18">
        <f t="shared" ca="1" si="124"/>
        <v>2.5592376113553025E-2</v>
      </c>
      <c r="Z306" s="18">
        <f t="shared" ca="1" si="115"/>
        <v>2.5717338597883665E-2</v>
      </c>
      <c r="AA306" s="18">
        <f t="shared" ca="1" si="116"/>
        <v>2.4349172549084752E-2</v>
      </c>
      <c r="AC306" s="3"/>
      <c r="AD306" s="17"/>
      <c r="AE306" s="17"/>
    </row>
    <row r="307" spans="1:31">
      <c r="A307" s="15">
        <f t="shared" ca="1" si="119"/>
        <v>45783</v>
      </c>
      <c r="B307" s="14">
        <f t="shared" ca="1" si="102"/>
        <v>2.5553356431863926E-2</v>
      </c>
      <c r="C307" s="14">
        <f t="shared" ca="1" si="103"/>
        <v>2.6439813893272067E-2</v>
      </c>
      <c r="D307" s="14">
        <f t="shared" ca="1" si="104"/>
        <v>2.6272094007216737E-2</v>
      </c>
      <c r="E307" s="14">
        <f t="shared" ca="1" si="105"/>
        <v>2.5042210410840378E-2</v>
      </c>
      <c r="F307" s="14">
        <f t="shared" ca="1" si="106"/>
        <v>2.6342228776953878E-2</v>
      </c>
      <c r="G307" s="14">
        <f t="shared" ca="1" si="107"/>
        <v>2.6257343469847885E-2</v>
      </c>
      <c r="H307" s="14">
        <f t="shared" ca="1" si="108"/>
        <v>2.5537828040443987E-2</v>
      </c>
      <c r="I307" s="3">
        <f ca="1"/>
        <v>0.86719180566258169</v>
      </c>
      <c r="J307" s="3">
        <f ca="1"/>
        <v>0.87639729015530365</v>
      </c>
      <c r="K307" s="3">
        <f ca="1"/>
        <v>0.86141975022590778</v>
      </c>
      <c r="L307" s="3">
        <f ca="1"/>
        <v>0.87166711504592287</v>
      </c>
      <c r="M307" s="3">
        <f ca="1"/>
        <v>0.86096806034652262</v>
      </c>
      <c r="N307" s="3">
        <f ca="1"/>
        <v>0.8603389700402776</v>
      </c>
      <c r="O307" s="3">
        <f ca="1"/>
        <v>0.86725174424580798</v>
      </c>
      <c r="P307" s="17">
        <f t="shared" ca="1" si="109"/>
        <v>7.1873757535281108E-4</v>
      </c>
      <c r="Q307" s="17">
        <f t="shared" ca="1" si="110"/>
        <v>5.11146021023548E-4</v>
      </c>
      <c r="R307" s="17">
        <f t="shared" ca="1" si="111"/>
        <v>-8.8645746140814108E-4</v>
      </c>
      <c r="S307" s="17">
        <f t="shared" ca="1" si="113"/>
        <v>-1.1842613600543395E-3</v>
      </c>
      <c r="T307" s="19">
        <f t="shared" ca="1" si="112"/>
        <v>45783</v>
      </c>
      <c r="U307" s="18">
        <f t="shared" ca="1" si="114"/>
        <v>2.4377701407148959E-2</v>
      </c>
      <c r="V307" s="18">
        <f t="shared" ca="1" si="121"/>
        <v>2.2580670396721115E-2</v>
      </c>
      <c r="W307" s="18">
        <f t="shared" ca="1" si="122"/>
        <v>2.551906434125914E-2</v>
      </c>
      <c r="X307" s="18">
        <f t="shared" ca="1" si="123"/>
        <v>2.349816112400839E-2</v>
      </c>
      <c r="Y307" s="18">
        <f t="shared" ca="1" si="124"/>
        <v>2.5608757361781666E-2</v>
      </c>
      <c r="Z307" s="18">
        <f t="shared" ca="1" si="115"/>
        <v>2.57330620030779E-2</v>
      </c>
      <c r="AA307" s="18">
        <f t="shared" ca="1" si="116"/>
        <v>2.4365858793548415E-2</v>
      </c>
      <c r="AC307" s="3"/>
      <c r="AD307" s="17"/>
      <c r="AE307" s="17"/>
    </row>
    <row r="308" spans="1:31">
      <c r="A308" s="15">
        <f t="shared" ca="1" si="119"/>
        <v>45790</v>
      </c>
      <c r="B308" s="14">
        <f t="shared" ca="1" si="102"/>
        <v>2.5567850947603561E-2</v>
      </c>
      <c r="C308" s="14">
        <f t="shared" ca="1" si="103"/>
        <v>2.6424516376533966E-2</v>
      </c>
      <c r="D308" s="14">
        <f t="shared" ca="1" si="104"/>
        <v>2.6284853992169351E-2</v>
      </c>
      <c r="E308" s="14">
        <f t="shared" ca="1" si="105"/>
        <v>2.5058305772626764E-2</v>
      </c>
      <c r="F308" s="14">
        <f t="shared" ca="1" si="106"/>
        <v>2.6354928499382875E-2</v>
      </c>
      <c r="G308" s="14">
        <f t="shared" ca="1" si="107"/>
        <v>2.6268981710612413E-2</v>
      </c>
      <c r="H308" s="14">
        <f t="shared" ca="1" si="108"/>
        <v>2.5552297108102993E-2</v>
      </c>
      <c r="I308" s="3">
        <f ca="1"/>
        <v>0.86670174129265554</v>
      </c>
      <c r="J308" s="3">
        <f ca="1"/>
        <v>0.87589022523132309</v>
      </c>
      <c r="K308" s="3">
        <f ca="1"/>
        <v>0.86091590184768718</v>
      </c>
      <c r="L308" s="3">
        <f ca="1"/>
        <v>0.8711868534763999</v>
      </c>
      <c r="M308" s="3">
        <f ca="1"/>
        <v>0.86046286691792351</v>
      </c>
      <c r="N308" s="3">
        <f ca="1"/>
        <v>0.85983540454907503</v>
      </c>
      <c r="O308" s="3">
        <f ca="1"/>
        <v>0.86676197768064878</v>
      </c>
      <c r="P308" s="17">
        <f t="shared" ca="1" si="109"/>
        <v>7.1700304456578934E-4</v>
      </c>
      <c r="Q308" s="17">
        <f t="shared" ca="1" si="110"/>
        <v>5.0954517497679708E-4</v>
      </c>
      <c r="R308" s="17">
        <f t="shared" ca="1" si="111"/>
        <v>-8.5666542893040459E-4</v>
      </c>
      <c r="S308" s="17">
        <f t="shared" ca="1" si="113"/>
        <v>-1.1869205151514989E-3</v>
      </c>
      <c r="T308" s="19">
        <f t="shared" ca="1" si="112"/>
        <v>45790</v>
      </c>
      <c r="U308" s="18">
        <f t="shared" ca="1" si="114"/>
        <v>2.4394414173556225E-2</v>
      </c>
      <c r="V308" s="18">
        <f t="shared" ca="1" si="121"/>
        <v>2.2605415719398194E-2</v>
      </c>
      <c r="W308" s="18">
        <f t="shared" ca="1" si="122"/>
        <v>2.5535419864059893E-2</v>
      </c>
      <c r="X308" s="18">
        <f t="shared" ca="1" si="123"/>
        <v>2.3515337626997902E-2</v>
      </c>
      <c r="Y308" s="18">
        <f t="shared" ca="1" si="124"/>
        <v>2.562513854292426E-2</v>
      </c>
      <c r="Z308" s="18">
        <f t="shared" ca="1" si="115"/>
        <v>2.5748785346466883E-2</v>
      </c>
      <c r="AA308" s="18">
        <f t="shared" ca="1" si="116"/>
        <v>2.438254496840471E-2</v>
      </c>
      <c r="AC308" s="3"/>
      <c r="AD308" s="17"/>
      <c r="AE308" s="17"/>
    </row>
    <row r="309" spans="1:31">
      <c r="A309" s="15">
        <f t="shared" ca="1" si="119"/>
        <v>45797</v>
      </c>
      <c r="B309" s="14">
        <f t="shared" ca="1" si="102"/>
        <v>2.5582304332019926E-2</v>
      </c>
      <c r="C309" s="14">
        <f t="shared" ca="1" si="103"/>
        <v>2.6409227710599677E-2</v>
      </c>
      <c r="D309" s="14">
        <f t="shared" ca="1" si="104"/>
        <v>2.6297573378070149E-2</v>
      </c>
      <c r="E309" s="14">
        <f t="shared" ca="1" si="105"/>
        <v>2.50743590851134E-2</v>
      </c>
      <c r="F309" s="14">
        <f t="shared" ca="1" si="106"/>
        <v>2.6367587500941703E-2</v>
      </c>
      <c r="G309" s="14">
        <f t="shared" ca="1" si="107"/>
        <v>2.6280581316348584E-2</v>
      </c>
      <c r="H309" s="14">
        <f t="shared" ca="1" si="108"/>
        <v>2.5566725136657822E-2</v>
      </c>
      <c r="I309" s="3">
        <f ca="1"/>
        <v>0.86621139894571519</v>
      </c>
      <c r="J309" s="3">
        <f ca="1"/>
        <v>0.87538345368437587</v>
      </c>
      <c r="K309" s="3">
        <f ca="1"/>
        <v>0.8604118087574264</v>
      </c>
      <c r="L309" s="3">
        <f ca="1"/>
        <v>0.87070628322870569</v>
      </c>
      <c r="M309" s="3">
        <f ca="1"/>
        <v>0.85995742993300384</v>
      </c>
      <c r="N309" s="3">
        <f ca="1"/>
        <v>0.85933161585873452</v>
      </c>
      <c r="O309" s="3">
        <f ca="1"/>
        <v>0.86627193362652077</v>
      </c>
      <c r="P309" s="17">
        <f t="shared" ca="1" si="109"/>
        <v>7.1526904605022368E-4</v>
      </c>
      <c r="Q309" s="17">
        <f t="shared" ca="1" si="110"/>
        <v>5.079452469065257E-4</v>
      </c>
      <c r="R309" s="17">
        <f t="shared" ca="1" si="111"/>
        <v>-8.2692337857975112E-4</v>
      </c>
      <c r="S309" s="17">
        <f t="shared" ca="1" si="113"/>
        <v>-1.189579648137179E-3</v>
      </c>
      <c r="T309" s="19">
        <f t="shared" ca="1" si="112"/>
        <v>45797</v>
      </c>
      <c r="U309" s="18">
        <f t="shared" ca="1" si="114"/>
        <v>2.4411126870134633E-2</v>
      </c>
      <c r="V309" s="18">
        <f t="shared" ca="1" si="121"/>
        <v>2.2630000358161748E-2</v>
      </c>
      <c r="W309" s="18">
        <f t="shared" ca="1" si="122"/>
        <v>2.5551775317031809E-2</v>
      </c>
      <c r="X309" s="18">
        <f t="shared" ca="1" si="123"/>
        <v>2.353251406015848E-2</v>
      </c>
      <c r="Y309" s="18">
        <f t="shared" ca="1" si="124"/>
        <v>2.5641519656981332E-2</v>
      </c>
      <c r="Z309" s="18">
        <f t="shared" ca="1" si="115"/>
        <v>2.5764508628050239E-2</v>
      </c>
      <c r="AA309" s="18">
        <f t="shared" ca="1" si="116"/>
        <v>2.4399231073653261E-2</v>
      </c>
      <c r="AC309" s="3"/>
      <c r="AD309" s="17"/>
      <c r="AE309" s="17"/>
    </row>
    <row r="310" spans="1:31">
      <c r="A310" s="15">
        <f t="shared" ca="1" si="119"/>
        <v>45804</v>
      </c>
      <c r="B310" s="14">
        <f t="shared" ca="1" si="102"/>
        <v>2.559671658094493E-2</v>
      </c>
      <c r="C310" s="14">
        <f t="shared" ca="1" si="103"/>
        <v>2.6393947890380666E-2</v>
      </c>
      <c r="D310" s="14">
        <f t="shared" ca="1" si="104"/>
        <v>2.6310252165104374E-2</v>
      </c>
      <c r="E310" s="14">
        <f t="shared" ca="1" si="105"/>
        <v>2.5090370340178282E-2</v>
      </c>
      <c r="F310" s="14">
        <f t="shared" ca="1" si="106"/>
        <v>2.6380205782047174E-2</v>
      </c>
      <c r="G310" s="14">
        <f t="shared" ca="1" si="107"/>
        <v>2.6292142289238866E-2</v>
      </c>
      <c r="H310" s="14">
        <f t="shared" ca="1" si="108"/>
        <v>2.5581112122698743E-2</v>
      </c>
      <c r="I310" s="3">
        <f ca="1"/>
        <v>0.86572077941058057</v>
      </c>
      <c r="J310" s="3">
        <f ca="1"/>
        <v>0.87487697534472053</v>
      </c>
      <c r="K310" s="3">
        <f ca="1"/>
        <v>0.85990747173373738</v>
      </c>
      <c r="L310" s="3">
        <f ca="1"/>
        <v>0.87022540510926516</v>
      </c>
      <c r="M310" s="3">
        <f ca="1"/>
        <v>0.8594517501727118</v>
      </c>
      <c r="N310" s="3">
        <f ca="1"/>
        <v>0.85882760471020181</v>
      </c>
      <c r="O310" s="3">
        <f ca="1"/>
        <v>0.86578161287047528</v>
      </c>
      <c r="P310" s="17">
        <f t="shared" ca="1" si="109"/>
        <v>7.1353558415944429E-4</v>
      </c>
      <c r="Q310" s="17">
        <f t="shared" ca="1" si="110"/>
        <v>5.0634624076664747E-4</v>
      </c>
      <c r="R310" s="17">
        <f t="shared" ca="1" si="111"/>
        <v>-7.9723130943573639E-4</v>
      </c>
      <c r="S310" s="17">
        <f t="shared" ca="1" si="113"/>
        <v>-1.1922387588302746E-3</v>
      </c>
      <c r="T310" s="19">
        <f t="shared" ca="1" si="112"/>
        <v>45804</v>
      </c>
      <c r="U310" s="18">
        <f t="shared" ca="1" si="114"/>
        <v>2.442783949688478E-2</v>
      </c>
      <c r="V310" s="18">
        <f t="shared" ca="1" si="121"/>
        <v>2.2654425873049847E-2</v>
      </c>
      <c r="W310" s="18">
        <f t="shared" ca="1" si="122"/>
        <v>2.5568130700175436E-2</v>
      </c>
      <c r="X310" s="18">
        <f t="shared" ca="1" si="123"/>
        <v>2.3549690423490831E-2</v>
      </c>
      <c r="Y310" s="18">
        <f t="shared" ca="1" si="124"/>
        <v>2.5657900703953473E-2</v>
      </c>
      <c r="Z310" s="18">
        <f t="shared" ca="1" si="115"/>
        <v>2.5780231847828419E-2</v>
      </c>
      <c r="AA310" s="18">
        <f t="shared" ca="1" si="116"/>
        <v>2.4415917109296477E-2</v>
      </c>
      <c r="AC310" s="3"/>
      <c r="AD310" s="17"/>
      <c r="AE310" s="17"/>
    </row>
    <row r="311" spans="1:31">
      <c r="A311" s="15">
        <f t="shared" ca="1" si="119"/>
        <v>45811</v>
      </c>
      <c r="B311" s="14">
        <f t="shared" ca="1" si="102"/>
        <v>2.5611087690308891E-2</v>
      </c>
      <c r="C311" s="14">
        <f t="shared" ca="1" si="103"/>
        <v>2.6378676910724694E-2</v>
      </c>
      <c r="D311" s="14">
        <f t="shared" ca="1" si="104"/>
        <v>2.6322890353573061E-2</v>
      </c>
      <c r="E311" s="14">
        <f t="shared" ca="1" si="105"/>
        <v>2.5106339529710989E-2</v>
      </c>
      <c r="F311" s="14">
        <f t="shared" ca="1" si="106"/>
        <v>2.6392783343185559E-2</v>
      </c>
      <c r="G311" s="14">
        <f t="shared" ca="1" si="107"/>
        <v>2.6303664631355729E-2</v>
      </c>
      <c r="H311" s="14">
        <f t="shared" ca="1" si="108"/>
        <v>2.5595458061455592E-2</v>
      </c>
      <c r="I311" s="3">
        <f ca="1"/>
        <v>0.86522988347615148</v>
      </c>
      <c r="J311" s="3">
        <f ca="1"/>
        <v>0.87437079004271323</v>
      </c>
      <c r="K311" s="3">
        <f ca="1"/>
        <v>0.85940289155522853</v>
      </c>
      <c r="L311" s="3">
        <f ca="1"/>
        <v>0.869744219924659</v>
      </c>
      <c r="M311" s="3">
        <f ca="1"/>
        <v>0.85894582841798761</v>
      </c>
      <c r="N311" s="3">
        <f ca="1"/>
        <v>0.85832337184438079</v>
      </c>
      <c r="O311" s="3">
        <f ca="1"/>
        <v>0.865291016199629</v>
      </c>
      <c r="P311" s="17">
        <f t="shared" ca="1" si="109"/>
        <v>7.1180266326417024E-4</v>
      </c>
      <c r="Q311" s="17">
        <f t="shared" ca="1" si="110"/>
        <v>5.0474816059790234E-4</v>
      </c>
      <c r="R311" s="17">
        <f t="shared" ca="1" si="111"/>
        <v>-7.6758922041580274E-4</v>
      </c>
      <c r="S311" s="17">
        <f t="shared" ca="1" si="113"/>
        <v>-1.1948978473189098E-3</v>
      </c>
      <c r="T311" s="19">
        <f t="shared" ca="1" si="112"/>
        <v>45811</v>
      </c>
      <c r="U311" s="18">
        <f t="shared" ca="1" si="114"/>
        <v>2.4444552053807241E-2</v>
      </c>
      <c r="V311" s="18">
        <f t="shared" ca="1" si="121"/>
        <v>2.267869380397089E-2</v>
      </c>
      <c r="W311" s="18">
        <f t="shared" ca="1" si="122"/>
        <v>2.5584486013491375E-2</v>
      </c>
      <c r="X311" s="18">
        <f t="shared" ca="1" si="123"/>
        <v>2.3566866716995507E-2</v>
      </c>
      <c r="Y311" s="18">
        <f t="shared" ca="1" si="124"/>
        <v>2.5674281683841216E-2</v>
      </c>
      <c r="Z311" s="18">
        <f t="shared" ca="1" si="115"/>
        <v>2.5795955005801948E-2</v>
      </c>
      <c r="AA311" s="18">
        <f t="shared" ca="1" si="116"/>
        <v>2.4432603075334052E-2</v>
      </c>
      <c r="AC311" s="3"/>
      <c r="AD311" s="17"/>
      <c r="AE311" s="17"/>
    </row>
    <row r="312" spans="1:31">
      <c r="A312" s="15">
        <f t="shared" ca="1" si="119"/>
        <v>45818</v>
      </c>
      <c r="B312" s="14">
        <f t="shared" ca="1" si="102"/>
        <v>2.5625417656152116E-2</v>
      </c>
      <c r="C312" s="14">
        <f t="shared" ca="1" si="103"/>
        <v>2.6363414766549007E-2</v>
      </c>
      <c r="D312" s="14">
        <f t="shared" ca="1" si="104"/>
        <v>2.6335487943869862E-2</v>
      </c>
      <c r="E312" s="14">
        <f t="shared" ca="1" si="105"/>
        <v>2.5122266645763211E-2</v>
      </c>
      <c r="F312" s="14">
        <f t="shared" ca="1" si="106"/>
        <v>2.6405320184964713E-2</v>
      </c>
      <c r="G312" s="14">
        <f t="shared" ca="1" si="107"/>
        <v>2.6315148344835317E-2</v>
      </c>
      <c r="H312" s="14">
        <f t="shared" ca="1" si="108"/>
        <v>2.5609762949217622E-2</v>
      </c>
      <c r="I312" s="3">
        <f ca="1"/>
        <v>0.86473871193140583</v>
      </c>
      <c r="J312" s="3">
        <f ca="1"/>
        <v>0.87386489760880892</v>
      </c>
      <c r="K312" s="3">
        <f ca="1"/>
        <v>0.85889806900050247</v>
      </c>
      <c r="L312" s="3">
        <f ca="1"/>
        <v>0.86926272848162345</v>
      </c>
      <c r="M312" s="3">
        <f ca="1"/>
        <v>0.85843966544976213</v>
      </c>
      <c r="N312" s="3">
        <f ca="1"/>
        <v>0.85781891800213561</v>
      </c>
      <c r="O312" s="3">
        <f ca="1"/>
        <v>0.86480014440119013</v>
      </c>
      <c r="P312" s="17">
        <f t="shared" ca="1" si="109"/>
        <v>7.1007028771774561E-4</v>
      </c>
      <c r="Q312" s="17">
        <f t="shared" ca="1" si="110"/>
        <v>5.0315101038890531E-4</v>
      </c>
      <c r="R312" s="17">
        <f t="shared" ca="1" si="111"/>
        <v>-7.379971103968902E-4</v>
      </c>
      <c r="S312" s="17">
        <f t="shared" ca="1" si="113"/>
        <v>-1.1975569136079417E-3</v>
      </c>
      <c r="T312" s="19">
        <f t="shared" ca="1" si="112"/>
        <v>45818</v>
      </c>
      <c r="U312" s="18">
        <f t="shared" ca="1" si="114"/>
        <v>2.4461264540902611E-2</v>
      </c>
      <c r="V312" s="18">
        <f t="shared" ca="1" si="121"/>
        <v>2.2702805671027507E-2</v>
      </c>
      <c r="W312" s="18">
        <f t="shared" ca="1" si="122"/>
        <v>2.5600841256980238E-2</v>
      </c>
      <c r="X312" s="18">
        <f t="shared" ca="1" si="123"/>
        <v>2.3584042940673081E-2</v>
      </c>
      <c r="Y312" s="18">
        <f t="shared" ca="1" si="124"/>
        <v>2.5690662596645104E-2</v>
      </c>
      <c r="Z312" s="18">
        <f t="shared" ca="1" si="115"/>
        <v>2.5811678101971307E-2</v>
      </c>
      <c r="AA312" s="18">
        <f t="shared" ca="1" si="116"/>
        <v>2.4449288971766531E-2</v>
      </c>
      <c r="AC312" s="3"/>
      <c r="AD312" s="17"/>
      <c r="AE312" s="17"/>
    </row>
    <row r="313" spans="1:31">
      <c r="A313" s="15">
        <f t="shared" ca="1" si="119"/>
        <v>45825</v>
      </c>
      <c r="B313" s="14">
        <f t="shared" ca="1" si="102"/>
        <v>2.563970647461912E-2</v>
      </c>
      <c r="C313" s="14">
        <f t="shared" ca="1" si="103"/>
        <v>2.6348161452718739E-2</v>
      </c>
      <c r="D313" s="14">
        <f t="shared" ca="1" si="104"/>
        <v>2.6348044936475259E-2</v>
      </c>
      <c r="E313" s="14">
        <f t="shared" ca="1" si="105"/>
        <v>2.513815168048502E-2</v>
      </c>
      <c r="F313" s="14">
        <f t="shared" ca="1" si="106"/>
        <v>2.641781630809089E-2</v>
      </c>
      <c r="G313" s="14">
        <f t="shared" ca="1" si="107"/>
        <v>2.6326593431906402E-2</v>
      </c>
      <c r="H313" s="14">
        <f t="shared" ca="1" si="108"/>
        <v>2.5624026782181439E-2</v>
      </c>
      <c r="I313" s="3">
        <f ca="1"/>
        <v>0.86424726556539744</v>
      </c>
      <c r="J313" s="3">
        <f ca="1"/>
        <v>0.87335929787356004</v>
      </c>
      <c r="K313" s="3">
        <f ca="1"/>
        <v>0.85839300484815428</v>
      </c>
      <c r="L313" s="3">
        <f ca="1"/>
        <v>0.86878093158704717</v>
      </c>
      <c r="M313" s="3">
        <f ca="1"/>
        <v>0.85793326204895459</v>
      </c>
      <c r="N313" s="3">
        <f ca="1"/>
        <v>0.85731424392428945</v>
      </c>
      <c r="O313" s="3">
        <f ca="1"/>
        <v>0.86430899826243801</v>
      </c>
      <c r="P313" s="17">
        <f t="shared" ca="1" si="109"/>
        <v>7.0833846185613947E-4</v>
      </c>
      <c r="Q313" s="17">
        <f t="shared" ca="1" si="110"/>
        <v>5.0155479413410003E-4</v>
      </c>
      <c r="R313" s="17">
        <f t="shared" ca="1" si="111"/>
        <v>-7.0845497809961938E-4</v>
      </c>
      <c r="S313" s="17">
        <f t="shared" ca="1" si="113"/>
        <v>-1.2002159576925131E-3</v>
      </c>
      <c r="T313" s="19">
        <f t="shared" ca="1" si="112"/>
        <v>45825</v>
      </c>
      <c r="U313" s="18">
        <f t="shared" ca="1" si="114"/>
        <v>2.4477976958171457E-2</v>
      </c>
      <c r="V313" s="18">
        <f t="shared" ca="1" si="121"/>
        <v>2.2726762974833756E-2</v>
      </c>
      <c r="W313" s="18">
        <f t="shared" ca="1" si="122"/>
        <v>2.5617196430642572E-2</v>
      </c>
      <c r="X313" s="18">
        <f t="shared" ca="1" si="123"/>
        <v>2.3601219094524121E-2</v>
      </c>
      <c r="Y313" s="18">
        <f t="shared" ca="1" si="124"/>
        <v>2.5707043442365688E-2</v>
      </c>
      <c r="Z313" s="18">
        <f t="shared" ca="1" si="115"/>
        <v>2.5827401136336949E-2</v>
      </c>
      <c r="AA313" s="18">
        <f t="shared" ca="1" si="116"/>
        <v>2.4465974798594532E-2</v>
      </c>
      <c r="AC313" s="3"/>
      <c r="AD313" s="17"/>
      <c r="AE313" s="17"/>
    </row>
    <row r="314" spans="1:31">
      <c r="A314" s="15">
        <f t="shared" ca="1" si="119"/>
        <v>45832</v>
      </c>
      <c r="B314" s="14">
        <f t="shared" ca="1" si="102"/>
        <v>2.5653954141970199E-2</v>
      </c>
      <c r="C314" s="14">
        <f t="shared" ca="1" si="103"/>
        <v>2.6332916964139565E-2</v>
      </c>
      <c r="D314" s="14">
        <f t="shared" ca="1" si="104"/>
        <v>2.6360561331997108E-2</v>
      </c>
      <c r="E314" s="14">
        <f t="shared" ca="1" si="105"/>
        <v>2.5153994626177033E-2</v>
      </c>
      <c r="F314" s="14">
        <f t="shared" ca="1" si="106"/>
        <v>2.6430271713380353E-2</v>
      </c>
      <c r="G314" s="14">
        <f t="shared" ca="1" si="107"/>
        <v>2.6337999894919327E-2</v>
      </c>
      <c r="H314" s="14">
        <f t="shared" ca="1" si="108"/>
        <v>2.5638249556595757E-2</v>
      </c>
      <c r="I314" s="3">
        <f ca="1"/>
        <v>0.86375554516725406</v>
      </c>
      <c r="J314" s="3">
        <f ca="1"/>
        <v>0.87285399066761749</v>
      </c>
      <c r="K314" s="3">
        <f ca="1"/>
        <v>0.85788769987676983</v>
      </c>
      <c r="L314" s="3">
        <f ca="1"/>
        <v>0.86829883004796937</v>
      </c>
      <c r="M314" s="3">
        <f ca="1"/>
        <v>0.85742661899647066</v>
      </c>
      <c r="N314" s="3">
        <f ca="1"/>
        <v>0.85680935035162276</v>
      </c>
      <c r="O314" s="3">
        <f ca="1"/>
        <v>0.86381757857072494</v>
      </c>
      <c r="P314" s="17">
        <f t="shared" ca="1" si="109"/>
        <v>7.0660719002690886E-4</v>
      </c>
      <c r="Q314" s="17">
        <f t="shared" ca="1" si="110"/>
        <v>4.9995951579316633E-4</v>
      </c>
      <c r="R314" s="17">
        <f t="shared" ca="1" si="111"/>
        <v>-6.7896282216936554E-4</v>
      </c>
      <c r="S314" s="17">
        <f t="shared" ca="1" si="113"/>
        <v>-1.2028749795778282E-3</v>
      </c>
      <c r="T314" s="19">
        <f t="shared" ca="1" si="112"/>
        <v>45832</v>
      </c>
      <c r="U314" s="18">
        <f t="shared" ca="1" si="114"/>
        <v>2.4494689305614385E-2</v>
      </c>
      <c r="V314" s="18">
        <f t="shared" ca="1" si="121"/>
        <v>2.2750567196826558E-2</v>
      </c>
      <c r="W314" s="18">
        <f t="shared" ca="1" si="122"/>
        <v>2.5633551534478983E-2</v>
      </c>
      <c r="X314" s="18">
        <f t="shared" ca="1" si="123"/>
        <v>2.3618395178549252E-2</v>
      </c>
      <c r="Y314" s="18">
        <f t="shared" ca="1" si="124"/>
        <v>2.5723424221003544E-2</v>
      </c>
      <c r="Z314" s="18">
        <f t="shared" ca="1" si="115"/>
        <v>2.5843124108899398E-2</v>
      </c>
      <c r="AA314" s="18">
        <f t="shared" ca="1" si="116"/>
        <v>2.4482660555818606E-2</v>
      </c>
      <c r="AC314" s="3"/>
      <c r="AD314" s="17"/>
      <c r="AE314" s="17"/>
    </row>
    <row r="315" spans="1:31">
      <c r="A315" s="15">
        <f t="shared" ca="1" si="119"/>
        <v>45839</v>
      </c>
      <c r="B315" s="14">
        <f t="shared" ca="1" si="102"/>
        <v>2.5668160654564058E-2</v>
      </c>
      <c r="C315" s="14">
        <f t="shared" ca="1" si="103"/>
        <v>2.6317681295693972E-2</v>
      </c>
      <c r="D315" s="14">
        <f t="shared" ca="1" si="104"/>
        <v>2.6373037131130088E-2</v>
      </c>
      <c r="E315" s="14">
        <f t="shared" ca="1" si="105"/>
        <v>2.5169795475203531E-2</v>
      </c>
      <c r="F315" s="14">
        <f t="shared" ca="1" si="106"/>
        <v>2.6442686401724598E-2</v>
      </c>
      <c r="G315" s="14">
        <f t="shared" ca="1" si="107"/>
        <v>2.6349367736039193E-2</v>
      </c>
      <c r="H315" s="14">
        <f t="shared" ca="1" si="108"/>
        <v>2.5652431268622454E-2</v>
      </c>
      <c r="I315" s="3">
        <f ca="1"/>
        <v>0.86326355152617518</v>
      </c>
      <c r="J315" s="3">
        <f ca="1"/>
        <v>0.87234897582172988</v>
      </c>
      <c r="K315" s="3">
        <f ca="1"/>
        <v>0.85738215486492331</v>
      </c>
      <c r="L315" s="3">
        <f ca="1"/>
        <v>0.86781642467157694</v>
      </c>
      <c r="M315" s="3">
        <f ca="1"/>
        <v>0.85691973707320035</v>
      </c>
      <c r="N315" s="3">
        <f ca="1"/>
        <v>0.85630423802487088</v>
      </c>
      <c r="O315" s="3">
        <f ca="1"/>
        <v>0.86332588611347516</v>
      </c>
      <c r="P315" s="17">
        <f t="shared" ca="1" si="109"/>
        <v>7.0487647656602981E-4</v>
      </c>
      <c r="Q315" s="17">
        <f t="shared" ca="1" si="110"/>
        <v>4.9836517936052704E-4</v>
      </c>
      <c r="R315" s="17">
        <f t="shared" ca="1" si="111"/>
        <v>-6.495206411299137E-4</v>
      </c>
      <c r="S315" s="17">
        <f t="shared" ca="1" si="113"/>
        <v>-1.2055339793495823E-3</v>
      </c>
      <c r="T315" s="19">
        <f t="shared" ca="1" si="112"/>
        <v>45839</v>
      </c>
      <c r="U315" s="18">
        <f t="shared" ca="1" si="114"/>
        <v>2.4511401583231961E-2</v>
      </c>
      <c r="V315" s="18">
        <f t="shared" ca="1" si="121"/>
        <v>2.2774219799570995E-2</v>
      </c>
      <c r="W315" s="18">
        <f t="shared" ca="1" si="122"/>
        <v>2.5649906568490057E-2</v>
      </c>
      <c r="X315" s="18">
        <f t="shared" ca="1" si="123"/>
        <v>2.3635571192749023E-2</v>
      </c>
      <c r="Y315" s="18">
        <f t="shared" ca="1" si="124"/>
        <v>2.5739804932559174E-2</v>
      </c>
      <c r="Z315" s="18">
        <f t="shared" ca="1" si="115"/>
        <v>2.5858847019658217E-2</v>
      </c>
      <c r="AA315" s="18">
        <f t="shared" ca="1" si="116"/>
        <v>2.4499346243438466E-2</v>
      </c>
      <c r="AC315" s="3"/>
      <c r="AD315" s="17"/>
      <c r="AE315" s="17"/>
    </row>
    <row r="316" spans="1:31">
      <c r="A316" s="15">
        <f t="shared" ca="1" si="119"/>
        <v>45846</v>
      </c>
      <c r="B316" s="14">
        <f t="shared" ca="1" si="102"/>
        <v>2.5682326008875177E-2</v>
      </c>
      <c r="C316" s="14">
        <f t="shared" ca="1" si="103"/>
        <v>2.6302454442281853E-2</v>
      </c>
      <c r="D316" s="14">
        <f t="shared" ca="1" si="104"/>
        <v>2.6385472334667294E-2</v>
      </c>
      <c r="E316" s="14">
        <f t="shared" ca="1" si="105"/>
        <v>2.5185554220090882E-2</v>
      </c>
      <c r="F316" s="14">
        <f t="shared" ca="1" si="106"/>
        <v>2.6455060373910939E-2</v>
      </c>
      <c r="G316" s="14">
        <f t="shared" ca="1" si="107"/>
        <v>2.6360696958513632E-2</v>
      </c>
      <c r="H316" s="14">
        <f t="shared" ca="1" si="108"/>
        <v>2.5666571915471233E-2</v>
      </c>
      <c r="I316" s="3">
        <f ca="1"/>
        <v>0.86277128543143011</v>
      </c>
      <c r="J316" s="3">
        <f ca="1"/>
        <v>0.87184425316674397</v>
      </c>
      <c r="K316" s="3">
        <f ca="1"/>
        <v>0.85687637059117561</v>
      </c>
      <c r="L316" s="3">
        <f ca="1"/>
        <v>0.86733371626520317</v>
      </c>
      <c r="M316" s="3">
        <f ca="1"/>
        <v>0.85641261706001659</v>
      </c>
      <c r="N316" s="3">
        <f ca="1"/>
        <v>0.85579890768472766</v>
      </c>
      <c r="O316" s="3">
        <f ca="1"/>
        <v>0.86283392167818651</v>
      </c>
      <c r="P316" s="17">
        <f t="shared" ca="1" si="109"/>
        <v>7.0314632579211722E-4</v>
      </c>
      <c r="Q316" s="17">
        <f t="shared" ca="1" si="110"/>
        <v>4.9677178878429484E-4</v>
      </c>
      <c r="R316" s="17">
        <f t="shared" ca="1" si="111"/>
        <v>-6.2012843340667617E-4</v>
      </c>
      <c r="S316" s="17">
        <f t="shared" ca="1" si="113"/>
        <v>-1.2081929568318744E-3</v>
      </c>
      <c r="T316" s="19">
        <f t="shared" ca="1" si="112"/>
        <v>45846</v>
      </c>
      <c r="U316" s="18">
        <f t="shared" ca="1" si="114"/>
        <v>2.4528113791024774E-2</v>
      </c>
      <c r="V316" s="18">
        <f t="shared" ca="1" si="121"/>
        <v>2.2797722227059902E-2</v>
      </c>
      <c r="W316" s="18">
        <f t="shared" ca="1" si="122"/>
        <v>2.5666261532676364E-2</v>
      </c>
      <c r="X316" s="18">
        <f t="shared" ca="1" si="123"/>
        <v>2.3652747137124057E-2</v>
      </c>
      <c r="Y316" s="18">
        <f t="shared" ca="1" si="124"/>
        <v>2.575618557703226E-2</v>
      </c>
      <c r="Z316" s="18">
        <f t="shared" ca="1" si="115"/>
        <v>2.5874569868615704E-2</v>
      </c>
      <c r="AA316" s="18">
        <f t="shared" ca="1" si="116"/>
        <v>2.4516031861456455E-2</v>
      </c>
      <c r="AD316" s="17"/>
      <c r="AE316" s="17"/>
    </row>
    <row r="317" spans="1:31">
      <c r="A317" s="15">
        <f t="shared" ca="1" si="119"/>
        <v>45853</v>
      </c>
      <c r="B317" s="14">
        <f t="shared" ca="1" si="102"/>
        <v>2.5696450201239118E-2</v>
      </c>
      <c r="C317" s="14">
        <f t="shared" ca="1" si="103"/>
        <v>2.6287236398808859E-2</v>
      </c>
      <c r="D317" s="14">
        <f t="shared" ca="1" si="104"/>
        <v>2.6397866943268671E-2</v>
      </c>
      <c r="E317" s="14">
        <f t="shared" ca="1" si="105"/>
        <v>2.5201270853191793E-2</v>
      </c>
      <c r="F317" s="14">
        <f t="shared" ca="1" si="106"/>
        <v>2.6467393631774493E-2</v>
      </c>
      <c r="G317" s="14">
        <f t="shared" ca="1" si="107"/>
        <v>2.637198756421829E-2</v>
      </c>
      <c r="H317" s="14">
        <f t="shared" ca="1" si="108"/>
        <v>2.5680671493026094E-2</v>
      </c>
      <c r="I317" s="3">
        <f ca="1"/>
        <v>0.86227874767235579</v>
      </c>
      <c r="J317" s="3">
        <f ca="1"/>
        <v>0.87133982253360431</v>
      </c>
      <c r="K317" s="3">
        <f ca="1"/>
        <v>0.8563703478340724</v>
      </c>
      <c r="L317" s="3">
        <f ca="1"/>
        <v>0.86685070563632471</v>
      </c>
      <c r="M317" s="3">
        <f ca="1"/>
        <v>0.8559052597377772</v>
      </c>
      <c r="N317" s="3">
        <f ca="1"/>
        <v>0.85529336007182466</v>
      </c>
      <c r="O317" s="3">
        <f ca="1"/>
        <v>0.86234168605241035</v>
      </c>
      <c r="P317" s="17">
        <f t="shared" ca="1" si="109"/>
        <v>7.0141674202955223E-4</v>
      </c>
      <c r="Q317" s="17">
        <f t="shared" ca="1" si="110"/>
        <v>4.9517934804732544E-4</v>
      </c>
      <c r="R317" s="17">
        <f t="shared" ca="1" si="111"/>
        <v>-5.9078619756974121E-4</v>
      </c>
      <c r="S317" s="17">
        <f t="shared" ca="1" si="113"/>
        <v>-1.2108519120219291E-3</v>
      </c>
      <c r="T317" s="19">
        <f t="shared" ca="1" si="112"/>
        <v>45853</v>
      </c>
      <c r="U317" s="18">
        <f t="shared" ca="1" si="114"/>
        <v>2.4544825928992511E-2</v>
      </c>
      <c r="V317" s="18">
        <f t="shared" ca="1" si="121"/>
        <v>2.2821075905007749E-2</v>
      </c>
      <c r="W317" s="18">
        <f t="shared" ca="1" si="122"/>
        <v>2.5682616427037591E-2</v>
      </c>
      <c r="X317" s="18">
        <f t="shared" ca="1" si="123"/>
        <v>2.3669923011673987E-2</v>
      </c>
      <c r="Y317" s="18">
        <f t="shared" ca="1" si="124"/>
        <v>2.5772566154425136E-2</v>
      </c>
      <c r="Z317" s="18">
        <f t="shared" ca="1" si="115"/>
        <v>2.5890292655771432E-2</v>
      </c>
      <c r="AA317" s="18">
        <f t="shared" ca="1" si="116"/>
        <v>2.4532717409872291E-2</v>
      </c>
      <c r="AD317" s="17"/>
      <c r="AE317" s="17"/>
    </row>
    <row r="318" spans="1:31">
      <c r="A318" s="15">
        <f t="shared" ca="1" si="119"/>
        <v>45860</v>
      </c>
      <c r="B318" s="14">
        <f t="shared" ca="1" si="102"/>
        <v>2.5710533229073969E-2</v>
      </c>
      <c r="C318" s="14">
        <f t="shared" ca="1" si="103"/>
        <v>2.6272027160174863E-2</v>
      </c>
      <c r="D318" s="14">
        <f t="shared" ca="1" si="104"/>
        <v>2.6410220958665138E-2</v>
      </c>
      <c r="E318" s="14">
        <f t="shared" ca="1" si="105"/>
        <v>2.5216945367999406E-2</v>
      </c>
      <c r="F318" s="14">
        <f t="shared" ca="1" si="106"/>
        <v>2.6479686175801542E-2</v>
      </c>
      <c r="G318" s="14">
        <f t="shared" ca="1" si="107"/>
        <v>2.6383239556093993E-2</v>
      </c>
      <c r="H318" s="14">
        <f t="shared" ca="1" si="108"/>
        <v>2.569472999821306E-2</v>
      </c>
      <c r="I318" s="3">
        <f ca="1"/>
        <v>0.86178593903835943</v>
      </c>
      <c r="J318" s="3">
        <f ca="1"/>
        <v>0.87083568375335318</v>
      </c>
      <c r="K318" s="3">
        <f ca="1"/>
        <v>0.8558640873721467</v>
      </c>
      <c r="L318" s="3">
        <f ca="1"/>
        <v>0.86636739359256487</v>
      </c>
      <c r="M318" s="3">
        <f ca="1"/>
        <v>0.85539766588730481</v>
      </c>
      <c r="N318" s="3">
        <f ca="1"/>
        <v>0.85478759592675746</v>
      </c>
      <c r="O318" s="3">
        <f ca="1"/>
        <v>0.86184918002377697</v>
      </c>
      <c r="P318" s="17">
        <f t="shared" ca="1" si="109"/>
        <v>6.9968772959116965E-4</v>
      </c>
      <c r="Q318" s="17">
        <f t="shared" ca="1" si="110"/>
        <v>4.9358786107456254E-4</v>
      </c>
      <c r="R318" s="17">
        <f t="shared" ca="1" si="111"/>
        <v>-5.6149393110089402E-4</v>
      </c>
      <c r="S318" s="17">
        <f t="shared" ca="1" si="113"/>
        <v>-1.2135108451053617E-3</v>
      </c>
      <c r="T318" s="19">
        <f t="shared" ca="1" si="112"/>
        <v>45860</v>
      </c>
      <c r="U318" s="18">
        <f t="shared" ca="1" si="114"/>
        <v>2.4561537997137558E-2</v>
      </c>
      <c r="V318" s="18">
        <f t="shared" ca="1" si="121"/>
        <v>2.2844282241138894E-2</v>
      </c>
      <c r="W318" s="18">
        <f t="shared" ca="1" si="122"/>
        <v>2.5698971251576108E-2</v>
      </c>
      <c r="X318" s="18">
        <f t="shared" ca="1" si="123"/>
        <v>2.3687098816401218E-2</v>
      </c>
      <c r="Y318" s="18">
        <f t="shared" ca="1" si="124"/>
        <v>2.578894666473746E-2</v>
      </c>
      <c r="Z318" s="18">
        <f t="shared" ca="1" si="115"/>
        <v>2.5906015381125885E-2</v>
      </c>
      <c r="AA318" s="18">
        <f t="shared" ca="1" si="116"/>
        <v>2.4549402888686504E-2</v>
      </c>
      <c r="AD318" s="17"/>
      <c r="AE318" s="17"/>
    </row>
    <row r="319" spans="1:31">
      <c r="A319" s="15">
        <f t="shared" ca="1" si="119"/>
        <v>45867</v>
      </c>
      <c r="B319" s="14">
        <f t="shared" ca="1" si="102"/>
        <v>2.572457508843741E-2</v>
      </c>
      <c r="C319" s="14">
        <f t="shared" ca="1" si="103"/>
        <v>2.6256826721273954E-2</v>
      </c>
      <c r="D319" s="14">
        <f t="shared" ca="1" si="104"/>
        <v>2.6422534381238774E-2</v>
      </c>
      <c r="E319" s="14">
        <f t="shared" ca="1" si="105"/>
        <v>2.5232577756629078E-2</v>
      </c>
      <c r="F319" s="14">
        <f t="shared" ca="1" si="106"/>
        <v>2.6491938007560903E-2</v>
      </c>
      <c r="G319" s="14">
        <f t="shared" ca="1" si="107"/>
        <v>2.6394452936942613E-2</v>
      </c>
      <c r="H319" s="14">
        <f t="shared" ca="1" si="108"/>
        <v>2.5708747427877134E-2</v>
      </c>
      <c r="I319" s="3">
        <f ca="1"/>
        <v>0.86129286031889774</v>
      </c>
      <c r="J319" s="3">
        <f ca="1"/>
        <v>0.87033183665713065</v>
      </c>
      <c r="K319" s="3">
        <f ca="1"/>
        <v>0.85535758998389833</v>
      </c>
      <c r="L319" s="3">
        <f ca="1"/>
        <v>0.86588378094167173</v>
      </c>
      <c r="M319" s="3">
        <f ca="1"/>
        <v>0.85488983628941273</v>
      </c>
      <c r="N319" s="3">
        <f ca="1"/>
        <v>0.85428161599006525</v>
      </c>
      <c r="O319" s="3">
        <f ca="1"/>
        <v>0.86135640437997563</v>
      </c>
      <c r="P319" s="17">
        <f t="shared" ca="1" si="109"/>
        <v>6.9795929280136448E-4</v>
      </c>
      <c r="Q319" s="17">
        <f t="shared" ca="1" si="110"/>
        <v>4.9199733180833177E-4</v>
      </c>
      <c r="R319" s="17">
        <f t="shared" ca="1" si="111"/>
        <v>-5.3225163283654453E-4</v>
      </c>
      <c r="S319" s="17">
        <f t="shared" ca="1" si="113"/>
        <v>-1.2161697559857215E-3</v>
      </c>
      <c r="T319" s="19">
        <f t="shared" ca="1" si="112"/>
        <v>45867</v>
      </c>
      <c r="U319" s="18">
        <f t="shared" ca="1" si="114"/>
        <v>2.4578249995459576E-2</v>
      </c>
      <c r="V319" s="18">
        <f t="shared" ca="1" si="121"/>
        <v>2.2867342625470445E-2</v>
      </c>
      <c r="W319" s="18">
        <f t="shared" ca="1" si="122"/>
        <v>2.5715326006291624E-2</v>
      </c>
      <c r="X319" s="18">
        <f t="shared" ca="1" si="123"/>
        <v>2.370427455130545E-2</v>
      </c>
      <c r="Y319" s="18">
        <f t="shared" ca="1" si="124"/>
        <v>2.5805327107969789E-2</v>
      </c>
      <c r="Z319" s="18">
        <f t="shared" ca="1" si="115"/>
        <v>2.5921738044679583E-2</v>
      </c>
      <c r="AA319" s="18">
        <f t="shared" ca="1" si="116"/>
        <v>2.4566088297899719E-2</v>
      </c>
      <c r="AD319" s="17"/>
      <c r="AE319" s="17"/>
    </row>
    <row r="320" spans="1:31">
      <c r="A320" s="15">
        <f t="shared" ca="1" si="119"/>
        <v>45874</v>
      </c>
      <c r="B320" s="14">
        <f t="shared" ca="1" si="102"/>
        <v>2.5738575776481247E-2</v>
      </c>
      <c r="C320" s="14">
        <f t="shared" ca="1" si="103"/>
        <v>2.6241635077040741E-2</v>
      </c>
      <c r="D320" s="14">
        <f t="shared" ca="1" si="104"/>
        <v>2.6434807212419469E-2</v>
      </c>
      <c r="E320" s="14">
        <f t="shared" ca="1" si="105"/>
        <v>2.524816801227292E-2</v>
      </c>
      <c r="F320" s="14">
        <f t="shared" ca="1" si="106"/>
        <v>2.6504149128459317E-2</v>
      </c>
      <c r="G320" s="14">
        <f t="shared" ca="1" si="107"/>
        <v>2.640562770961815E-2</v>
      </c>
      <c r="H320" s="14">
        <f t="shared" ca="1" si="108"/>
        <v>2.5722723778678028E-2</v>
      </c>
      <c r="I320" s="3">
        <f ca="1"/>
        <v>0.86079951230350304</v>
      </c>
      <c r="J320" s="3">
        <f ca="1"/>
        <v>0.86982828107617471</v>
      </c>
      <c r="K320" s="3">
        <f ca="1"/>
        <v>0.85485085644781977</v>
      </c>
      <c r="L320" s="3">
        <f ca="1"/>
        <v>0.8653998684915446</v>
      </c>
      <c r="M320" s="3">
        <f ca="1"/>
        <v>0.85438177172488416</v>
      </c>
      <c r="N320" s="3">
        <f ca="1"/>
        <v>0.85377542100223347</v>
      </c>
      <c r="O320" s="3">
        <f ca="1"/>
        <v>0.86086335990875607</v>
      </c>
      <c r="P320" s="17">
        <f t="shared" ca="1" si="109"/>
        <v>6.9623143593822157E-4</v>
      </c>
      <c r="Q320" s="17">
        <f t="shared" ca="1" si="110"/>
        <v>4.9040776420832682E-4</v>
      </c>
      <c r="R320" s="17">
        <f t="shared" ca="1" si="111"/>
        <v>-5.030593005594941E-4</v>
      </c>
      <c r="S320" s="17">
        <f t="shared" ca="1" si="113"/>
        <v>-1.2188286447525204E-3</v>
      </c>
      <c r="T320" s="19">
        <f t="shared" ca="1" si="112"/>
        <v>45874</v>
      </c>
      <c r="U320" s="18">
        <f t="shared" ca="1" si="114"/>
        <v>2.4594961923959151E-2</v>
      </c>
      <c r="V320" s="18">
        <f t="shared" ca="1" si="121"/>
        <v>2.2890258430589911E-2</v>
      </c>
      <c r="W320" s="18">
        <f t="shared" ca="1" si="122"/>
        <v>2.5731680691184679E-2</v>
      </c>
      <c r="X320" s="18">
        <f t="shared" ca="1" si="123"/>
        <v>2.3721450216387222E-2</v>
      </c>
      <c r="Y320" s="18">
        <f t="shared" ca="1" si="124"/>
        <v>2.5821707484122648E-2</v>
      </c>
      <c r="Z320" s="18">
        <f t="shared" ca="1" si="115"/>
        <v>2.5937460646432948E-2</v>
      </c>
      <c r="AA320" s="18">
        <f t="shared" ca="1" si="116"/>
        <v>2.4582773637511626E-2</v>
      </c>
      <c r="AD320" s="17"/>
      <c r="AE320" s="17"/>
    </row>
    <row r="321" spans="1:31">
      <c r="A321" s="15">
        <f t="shared" ca="1" si="119"/>
        <v>45881</v>
      </c>
      <c r="B321" s="14">
        <f t="shared" ca="1" si="102"/>
        <v>2.5752535290218335E-2</v>
      </c>
      <c r="C321" s="14">
        <f t="shared" ca="1" si="103"/>
        <v>2.6226452222363514E-2</v>
      </c>
      <c r="D321" s="14">
        <f t="shared" ca="1" si="104"/>
        <v>2.6447039453538691E-2</v>
      </c>
      <c r="E321" s="14">
        <f t="shared" ca="1" si="105"/>
        <v>2.5263716128041999E-2</v>
      </c>
      <c r="F321" s="14">
        <f t="shared" ca="1" si="106"/>
        <v>2.6516319540030864E-2</v>
      </c>
      <c r="G321" s="14">
        <f t="shared" ca="1" si="107"/>
        <v>2.6416763877125105E-2</v>
      </c>
      <c r="H321" s="14">
        <f t="shared" ca="1" si="108"/>
        <v>2.573665904837541E-2</v>
      </c>
      <c r="I321" s="3">
        <f ca="1"/>
        <v>0.86030589578176231</v>
      </c>
      <c r="J321" s="3">
        <f ca="1"/>
        <v>0.86932501684182051</v>
      </c>
      <c r="K321" s="3">
        <f ca="1"/>
        <v>0.85434388754237611</v>
      </c>
      <c r="L321" s="3">
        <f ca="1"/>
        <v>0.86491565705021334</v>
      </c>
      <c r="M321" s="3">
        <f ca="1"/>
        <v>0.85387347297447536</v>
      </c>
      <c r="N321" s="3">
        <f ca="1"/>
        <v>0.85326901170369285</v>
      </c>
      <c r="O321" s="3">
        <f ca="1"/>
        <v>0.8603700473979321</v>
      </c>
      <c r="P321" s="17">
        <f t="shared" ca="1" si="109"/>
        <v>6.9450416332035581E-4</v>
      </c>
      <c r="Q321" s="17">
        <f t="shared" ca="1" si="110"/>
        <v>4.8881916217633631E-4</v>
      </c>
      <c r="R321" s="17">
        <f t="shared" ca="1" si="111"/>
        <v>-4.7391693214517833E-4</v>
      </c>
      <c r="S321" s="17">
        <f t="shared" ca="1" si="113"/>
        <v>-1.221487511231592E-3</v>
      </c>
      <c r="T321" s="19">
        <f t="shared" ca="1" si="112"/>
        <v>45881</v>
      </c>
      <c r="U321" s="18">
        <f t="shared" ca="1" si="114"/>
        <v>2.4611673782636883E-2</v>
      </c>
      <c r="V321" s="18">
        <f t="shared" ca="1" si="121"/>
        <v>2.291303101192738E-2</v>
      </c>
      <c r="W321" s="18">
        <f t="shared" ca="1" si="122"/>
        <v>2.5748035306255905E-2</v>
      </c>
      <c r="X321" s="18">
        <f t="shared" ca="1" si="123"/>
        <v>2.3738625811647169E-2</v>
      </c>
      <c r="Y321" s="18">
        <f t="shared" ca="1" si="124"/>
        <v>2.5838087793196608E-2</v>
      </c>
      <c r="Z321" s="18">
        <f t="shared" ca="1" si="115"/>
        <v>2.5953183186386525E-2</v>
      </c>
      <c r="AA321" s="18">
        <f t="shared" ca="1" si="116"/>
        <v>2.4599458907524567E-2</v>
      </c>
      <c r="AD321" s="17"/>
      <c r="AE321" s="17"/>
    </row>
    <row r="322" spans="1:31">
      <c r="A322" s="15">
        <f t="shared" ca="1" si="119"/>
        <v>45888</v>
      </c>
      <c r="B322" s="14">
        <f t="shared" ref="B322:B357" ca="1" si="125">(I322-I323)/($A323-$A322)*365</f>
        <v>2.5766453626765759E-2</v>
      </c>
      <c r="C322" s="14">
        <f t="shared" ref="C322:C357" ca="1" si="126">(J322-J323)/($A323-$A322)*365</f>
        <v>2.6211278152165299E-2</v>
      </c>
      <c r="D322" s="14">
        <f t="shared" ref="D322:D357" ca="1" si="127">(K322-K323)/($A323-$A322)*365</f>
        <v>2.645923110599159E-2</v>
      </c>
      <c r="E322" s="14">
        <f t="shared" ref="E322:E357" ca="1" si="128">(L322-L323)/($A323-$A322)*365</f>
        <v>2.5279222097111052E-2</v>
      </c>
      <c r="F322" s="14">
        <f t="shared" ref="F322:F357" ca="1" si="129">(M322-M323)/($A323-$A322)*365</f>
        <v>2.6528449243884901E-2</v>
      </c>
      <c r="G322" s="14">
        <f t="shared" ref="G322:G357" ca="1" si="130">(N322-N323)/($A323-$A322)*365</f>
        <v>2.6427861442508492E-2</v>
      </c>
      <c r="H322" s="14">
        <f t="shared" ref="H322:H357" ca="1" si="131">(O322-O323)/($A323-$A322)*365</f>
        <v>2.5750553233380082E-2</v>
      </c>
      <c r="I322" s="3">
        <f ca="1"/>
        <v>0.85981201154331977</v>
      </c>
      <c r="J322" s="3">
        <f ca="1"/>
        <v>0.86882204378550121</v>
      </c>
      <c r="K322" s="3">
        <f ca="1"/>
        <v>0.85383668404600688</v>
      </c>
      <c r="L322" s="3">
        <f ca="1"/>
        <v>0.86443114742583993</v>
      </c>
      <c r="M322" s="3">
        <f ca="1"/>
        <v>0.85336494081891312</v>
      </c>
      <c r="N322" s="3">
        <f ca="1"/>
        <v>0.85276238883481648</v>
      </c>
      <c r="O322" s="3">
        <f ca="1"/>
        <v>0.85987646763536052</v>
      </c>
      <c r="P322" s="17">
        <f t="shared" ref="P322:P357" ca="1" si="132">D322-B322</f>
        <v>6.9277747922583122E-4</v>
      </c>
      <c r="Q322" s="17">
        <f t="shared" ref="Q322:Q357" ca="1" si="133">B322-E322</f>
        <v>4.8723152965470667E-4</v>
      </c>
      <c r="R322" s="17">
        <f t="shared" ref="R322:R357" ca="1" si="134">B322-C322</f>
        <v>-4.4482452539953976E-4</v>
      </c>
      <c r="S322" s="17">
        <f t="shared" ca="1" si="113"/>
        <v>-1.2241463555131421E-3</v>
      </c>
      <c r="T322" s="19">
        <f t="shared" ref="T322:T358" ca="1" si="135">A322</f>
        <v>45888</v>
      </c>
      <c r="U322" s="18">
        <f t="shared" ca="1" si="114"/>
        <v>2.4628385571493373E-2</v>
      </c>
      <c r="V322" s="18">
        <f t="shared" ca="1" si="121"/>
        <v>2.2935661708022869E-2</v>
      </c>
      <c r="W322" s="18">
        <f t="shared" ca="1" si="122"/>
        <v>2.5764389851505882E-2</v>
      </c>
      <c r="X322" s="18">
        <f t="shared" ca="1" si="123"/>
        <v>2.3755801337085835E-2</v>
      </c>
      <c r="Y322" s="18">
        <f t="shared" ca="1" si="124"/>
        <v>2.5854468035192195E-2</v>
      </c>
      <c r="Z322" s="18">
        <f t="shared" ca="1" si="115"/>
        <v>2.5968905664540787E-2</v>
      </c>
      <c r="AA322" s="18">
        <f t="shared" ca="1" si="116"/>
        <v>2.4616144107938241E-2</v>
      </c>
      <c r="AD322" s="17"/>
      <c r="AE322" s="17"/>
    </row>
    <row r="323" spans="1:31">
      <c r="A323" s="15">
        <f t="shared" ca="1" si="119"/>
        <v>45895</v>
      </c>
      <c r="B323" s="14">
        <f t="shared" ca="1" si="125"/>
        <v>2.5780330783338981E-2</v>
      </c>
      <c r="C323" s="14">
        <f t="shared" ca="1" si="126"/>
        <v>2.6196112861357555E-2</v>
      </c>
      <c r="D323" s="14">
        <f t="shared" ca="1" si="127"/>
        <v>2.6471382171271748E-2</v>
      </c>
      <c r="E323" s="14">
        <f t="shared" ca="1" si="128"/>
        <v>2.5294685912822724E-2</v>
      </c>
      <c r="F323" s="14">
        <f t="shared" ca="1" si="129"/>
        <v>2.654053824176391E-2</v>
      </c>
      <c r="G323" s="14">
        <f t="shared" ca="1" si="130"/>
        <v>2.6438920408929131E-2</v>
      </c>
      <c r="H323" s="14">
        <f t="shared" ca="1" si="131"/>
        <v>2.5764406331173814E-2</v>
      </c>
      <c r="I323" s="3">
        <f ca="1"/>
        <v>0.85931786037787494</v>
      </c>
      <c r="J323" s="3">
        <f ca="1"/>
        <v>0.86831936173874735</v>
      </c>
      <c r="K323" s="3">
        <f ca="1"/>
        <v>0.85332924673712485</v>
      </c>
      <c r="L323" s="3">
        <f ca="1"/>
        <v>0.86394634042671725</v>
      </c>
      <c r="M323" s="3">
        <f ca="1"/>
        <v>0.85285617603889341</v>
      </c>
      <c r="N323" s="3">
        <f ca="1"/>
        <v>0.85225555313591905</v>
      </c>
      <c r="O323" s="3">
        <f ca="1"/>
        <v>0.85938262140896693</v>
      </c>
      <c r="P323" s="17">
        <f t="shared" ca="1" si="132"/>
        <v>6.9105138793276732E-4</v>
      </c>
      <c r="Q323" s="17">
        <f t="shared" ca="1" si="133"/>
        <v>4.8564487051625665E-4</v>
      </c>
      <c r="R323" s="17">
        <f t="shared" ca="1" si="134"/>
        <v>-4.157820780185742E-4</v>
      </c>
      <c r="S323" s="17">
        <f t="shared" ref="S323:S357" ca="1" si="136">(AA323-U323)*100</f>
        <v>-1.2268051775947419E-3</v>
      </c>
      <c r="T323" s="19">
        <f t="shared" ca="1" si="135"/>
        <v>45895</v>
      </c>
      <c r="U323" s="18">
        <f t="shared" ref="U323:U357" ca="1" si="137">-LN(I324)*365/($A324-$A$2)</f>
        <v>2.4645097290529171E-2</v>
      </c>
      <c r="V323" s="18">
        <f t="shared" ca="1" si="121"/>
        <v>2.2958151840788556E-2</v>
      </c>
      <c r="W323" s="18">
        <f t="shared" ca="1" si="122"/>
        <v>2.5780744326935157E-2</v>
      </c>
      <c r="X323" s="18">
        <f t="shared" ca="1" si="123"/>
        <v>2.3772976792703883E-2</v>
      </c>
      <c r="Y323" s="18">
        <f t="shared" ca="1" si="124"/>
        <v>2.5870848210109994E-2</v>
      </c>
      <c r="Z323" s="18">
        <f t="shared" ref="Z323:Z357" ca="1" si="138">-LN(N324)*365/($A324-$A$2)</f>
        <v>2.5984628080896213E-2</v>
      </c>
      <c r="AA323" s="18">
        <f t="shared" ref="AA323:AA357" ca="1" si="139">-LN(O324)*365/($A324-$A$2)</f>
        <v>2.4632829238753224E-2</v>
      </c>
      <c r="AD323" s="17"/>
      <c r="AE323" s="17"/>
    </row>
    <row r="324" spans="1:31">
      <c r="A324" s="15">
        <f t="shared" ref="A324:A358" ca="1" si="140">A323+7</f>
        <v>45902</v>
      </c>
      <c r="B324" s="14">
        <f t="shared" ca="1" si="125"/>
        <v>2.5794166757275069E-2</v>
      </c>
      <c r="C324" s="14">
        <f t="shared" ca="1" si="126"/>
        <v>2.6180956344880678E-2</v>
      </c>
      <c r="D324" s="14">
        <f t="shared" ca="1" si="127"/>
        <v>2.6483492651017446E-2</v>
      </c>
      <c r="E324" s="14">
        <f t="shared" ca="1" si="128"/>
        <v>2.5310107568548568E-2</v>
      </c>
      <c r="F324" s="14">
        <f t="shared" ca="1" si="129"/>
        <v>2.6552586535474085E-2</v>
      </c>
      <c r="G324" s="14">
        <f t="shared" ca="1" si="130"/>
        <v>2.6449940779385721E-2</v>
      </c>
      <c r="H324" s="14">
        <f t="shared" ca="1" si="131"/>
        <v>2.577821833911103E-2</v>
      </c>
      <c r="I324" s="3">
        <f ca="1"/>
        <v>0.85882344307518077</v>
      </c>
      <c r="J324" s="3">
        <f ca="1"/>
        <v>0.86781697053318707</v>
      </c>
      <c r="K324" s="3">
        <f ca="1"/>
        <v>0.85282157639411416</v>
      </c>
      <c r="L324" s="3">
        <f ca="1"/>
        <v>0.86346123686126586</v>
      </c>
      <c r="M324" s="3">
        <f ca="1"/>
        <v>0.85234717941507876</v>
      </c>
      <c r="N324" s="3">
        <f ca="1"/>
        <v>0.85174850534725466</v>
      </c>
      <c r="O324" s="3">
        <f ca="1"/>
        <v>0.85888850950672524</v>
      </c>
      <c r="P324" s="17">
        <f t="shared" ca="1" si="132"/>
        <v>6.8932589374237629E-4</v>
      </c>
      <c r="Q324" s="17">
        <f t="shared" ca="1" si="133"/>
        <v>4.8405918872650167E-4</v>
      </c>
      <c r="R324" s="17">
        <f t="shared" ca="1" si="134"/>
        <v>-3.867895876056085E-4</v>
      </c>
      <c r="S324" s="17">
        <f t="shared" ca="1" si="136"/>
        <v>-1.2294639774770855E-3</v>
      </c>
      <c r="T324" s="19">
        <f t="shared" ca="1" si="135"/>
        <v>45902</v>
      </c>
      <c r="U324" s="18">
        <f t="shared" ca="1" si="137"/>
        <v>2.4661808939744873E-2</v>
      </c>
      <c r="V324" s="18">
        <f t="shared" ca="1" si="121"/>
        <v>2.2980502715766248E-2</v>
      </c>
      <c r="W324" s="18">
        <f t="shared" ca="1" si="122"/>
        <v>2.5797098732544353E-2</v>
      </c>
      <c r="X324" s="18">
        <f t="shared" ca="1" si="123"/>
        <v>2.379015217850176E-2</v>
      </c>
      <c r="Y324" s="18">
        <f t="shared" ca="1" si="124"/>
        <v>2.5887228317950525E-2</v>
      </c>
      <c r="Z324" s="18">
        <f t="shared" ca="1" si="138"/>
        <v>2.6000350435452391E-2</v>
      </c>
      <c r="AA324" s="18">
        <f t="shared" ca="1" si="139"/>
        <v>2.4649514299970102E-2</v>
      </c>
      <c r="AD324" s="17"/>
      <c r="AE324" s="17"/>
    </row>
    <row r="325" spans="1:31">
      <c r="A325" s="15">
        <f t="shared" ca="1" si="140"/>
        <v>45909</v>
      </c>
      <c r="B325" s="14">
        <f t="shared" ca="1" si="125"/>
        <v>2.5807961546021052E-2</v>
      </c>
      <c r="C325" s="14">
        <f t="shared" ca="1" si="126"/>
        <v>2.6165808597628751E-2</v>
      </c>
      <c r="D325" s="14">
        <f t="shared" ca="1" si="127"/>
        <v>2.649556254691908E-2</v>
      </c>
      <c r="E325" s="14">
        <f t="shared" ca="1" si="128"/>
        <v>2.5325487057897514E-2</v>
      </c>
      <c r="F325" s="14">
        <f t="shared" ca="1" si="129"/>
        <v>2.6564594126954728E-2</v>
      </c>
      <c r="G325" s="14">
        <f t="shared" ca="1" si="130"/>
        <v>2.6460922557953737E-2</v>
      </c>
      <c r="H325" s="14">
        <f t="shared" ca="1" si="131"/>
        <v>2.5791989254644557E-2</v>
      </c>
      <c r="I325" s="3">
        <f ca="1"/>
        <v>0.85832876042504125</v>
      </c>
      <c r="J325" s="3">
        <f ca="1"/>
        <v>0.86731487000054552</v>
      </c>
      <c r="K325" s="3">
        <f ca="1"/>
        <v>0.85231367379532752</v>
      </c>
      <c r="L325" s="3">
        <f ca="1"/>
        <v>0.86297583753803342</v>
      </c>
      <c r="M325" s="3">
        <f ca="1"/>
        <v>0.85183795172809706</v>
      </c>
      <c r="N325" s="3">
        <f ca="1"/>
        <v>0.85124124620901986</v>
      </c>
      <c r="O325" s="3">
        <f ca="1"/>
        <v>0.8583941327166601</v>
      </c>
      <c r="P325" s="17">
        <f t="shared" ca="1" si="132"/>
        <v>6.8760100089802767E-4</v>
      </c>
      <c r="Q325" s="17">
        <f t="shared" ca="1" si="133"/>
        <v>4.8247448812353821E-4</v>
      </c>
      <c r="R325" s="17">
        <f t="shared" ca="1" si="134"/>
        <v>-3.578470516076987E-4</v>
      </c>
      <c r="S325" s="17">
        <f t="shared" ca="1" si="136"/>
        <v>-1.2321227551615604E-3</v>
      </c>
      <c r="T325" s="19">
        <f t="shared" ca="1" si="135"/>
        <v>45909</v>
      </c>
      <c r="U325" s="18">
        <f t="shared" ca="1" si="137"/>
        <v>2.4678520519141069E-2</v>
      </c>
      <c r="V325" s="18">
        <f t="shared" ca="1" si="121"/>
        <v>2.3002715622379863E-2</v>
      </c>
      <c r="W325" s="18">
        <f t="shared" ca="1" si="122"/>
        <v>2.5813453068334043E-2</v>
      </c>
      <c r="X325" s="18">
        <f t="shared" ca="1" si="123"/>
        <v>2.3807327494480158E-2</v>
      </c>
      <c r="Y325" s="18">
        <f t="shared" ca="1" si="124"/>
        <v>2.5903608358714351E-2</v>
      </c>
      <c r="Z325" s="18">
        <f t="shared" ca="1" si="138"/>
        <v>2.6016072728211589E-2</v>
      </c>
      <c r="AA325" s="18">
        <f t="shared" ca="1" si="139"/>
        <v>2.4666199291589454E-2</v>
      </c>
      <c r="AD325" s="17"/>
      <c r="AE325" s="17"/>
    </row>
    <row r="326" spans="1:31">
      <c r="A326" s="15">
        <f t="shared" ca="1" si="140"/>
        <v>45916</v>
      </c>
      <c r="B326" s="14">
        <f t="shared" ca="1" si="125"/>
        <v>2.5821715147110812E-2</v>
      </c>
      <c r="C326" s="14">
        <f t="shared" ca="1" si="126"/>
        <v>2.6150669614547963E-2</v>
      </c>
      <c r="D326" s="14">
        <f t="shared" ca="1" si="127"/>
        <v>2.6507591860794398E-2</v>
      </c>
      <c r="E326" s="14">
        <f t="shared" ca="1" si="128"/>
        <v>2.5340824374484275E-2</v>
      </c>
      <c r="F326" s="14">
        <f t="shared" ca="1" si="129"/>
        <v>2.6576561018232012E-2</v>
      </c>
      <c r="G326" s="14">
        <f t="shared" ca="1" si="130"/>
        <v>2.6471865747336655E-2</v>
      </c>
      <c r="H326" s="14">
        <f t="shared" ca="1" si="131"/>
        <v>2.5805719075094088E-2</v>
      </c>
      <c r="I326" s="3">
        <f ca="1"/>
        <v>0.85783381321730934</v>
      </c>
      <c r="J326" s="3">
        <f ca="1"/>
        <v>0.86681305997264579</v>
      </c>
      <c r="K326" s="3">
        <f ca="1"/>
        <v>0.85180553971908524</v>
      </c>
      <c r="L326" s="3">
        <f ca="1"/>
        <v>0.86249014326569018</v>
      </c>
      <c r="M326" s="3">
        <f ca="1"/>
        <v>0.85132849375853903</v>
      </c>
      <c r="N326" s="3">
        <f ca="1"/>
        <v>0.85073377646133308</v>
      </c>
      <c r="O326" s="3">
        <f ca="1"/>
        <v>0.857899491826845</v>
      </c>
      <c r="P326" s="17">
        <f t="shared" ca="1" si="132"/>
        <v>6.8587671368358638E-4</v>
      </c>
      <c r="Q326" s="17">
        <f t="shared" ca="1" si="133"/>
        <v>4.8089077262653684E-4</v>
      </c>
      <c r="R326" s="17">
        <f t="shared" ca="1" si="134"/>
        <v>-3.2895446743715084E-4</v>
      </c>
      <c r="S326" s="17">
        <f t="shared" ca="1" si="136"/>
        <v>-1.2347815107355969E-3</v>
      </c>
      <c r="T326" s="19">
        <f t="shared" ca="1" si="135"/>
        <v>45916</v>
      </c>
      <c r="U326" s="18">
        <f t="shared" ca="1" si="137"/>
        <v>2.4695232028718334E-2</v>
      </c>
      <c r="V326" s="18">
        <f t="shared" ca="1" si="121"/>
        <v>2.3024791834183551E-2</v>
      </c>
      <c r="W326" s="18">
        <f t="shared" ca="1" si="122"/>
        <v>2.5829807334304795E-2</v>
      </c>
      <c r="X326" s="18">
        <f t="shared" ca="1" si="123"/>
        <v>2.3824502740639616E-2</v>
      </c>
      <c r="Y326" s="18">
        <f t="shared" ca="1" si="124"/>
        <v>2.5919988332402021E-2</v>
      </c>
      <c r="Z326" s="18">
        <f t="shared" ca="1" si="138"/>
        <v>2.6031794959173425E-2</v>
      </c>
      <c r="AA326" s="18">
        <f t="shared" ca="1" si="139"/>
        <v>2.4682884213610978E-2</v>
      </c>
      <c r="AD326" s="17"/>
      <c r="AE326" s="17"/>
    </row>
    <row r="327" spans="1:31">
      <c r="A327" s="15">
        <f t="shared" ca="1" si="140"/>
        <v>45923</v>
      </c>
      <c r="B327" s="14">
        <f t="shared" ca="1" si="125"/>
        <v>2.5835427558205594E-2</v>
      </c>
      <c r="C327" s="14">
        <f t="shared" ca="1" si="126"/>
        <v>2.6135539390561333E-2</v>
      </c>
      <c r="D327" s="14">
        <f t="shared" ca="1" si="127"/>
        <v>2.6519580594553789E-2</v>
      </c>
      <c r="E327" s="14">
        <f t="shared" ca="1" si="128"/>
        <v>2.5356119512103023E-2</v>
      </c>
      <c r="F327" s="14">
        <f t="shared" ca="1" si="129"/>
        <v>2.6588487211430492E-2</v>
      </c>
      <c r="G327" s="14">
        <f t="shared" ca="1" si="130"/>
        <v>2.6482770351279959E-2</v>
      </c>
      <c r="H327" s="14">
        <f t="shared" ca="1" si="131"/>
        <v>2.5819407798867634E-2</v>
      </c>
      <c r="I327" s="3">
        <f ca="1"/>
        <v>0.85733860224188529</v>
      </c>
      <c r="J327" s="3">
        <f ca="1"/>
        <v>0.86631154028140789</v>
      </c>
      <c r="K327" s="3">
        <f ca="1"/>
        <v>0.85129717494367274</v>
      </c>
      <c r="L327" s="3">
        <f ca="1"/>
        <v>0.86200415485302884</v>
      </c>
      <c r="M327" s="3">
        <f ca="1"/>
        <v>0.8508188062869565</v>
      </c>
      <c r="N327" s="3">
        <f ca="1"/>
        <v>0.85022609684426087</v>
      </c>
      <c r="O327" s="3">
        <f ca="1"/>
        <v>0.85740458762540483</v>
      </c>
      <c r="P327" s="17">
        <f t="shared" ca="1" si="132"/>
        <v>6.8415303634819513E-4</v>
      </c>
      <c r="Q327" s="17">
        <f t="shared" ca="1" si="133"/>
        <v>4.7930804610257088E-4</v>
      </c>
      <c r="R327" s="17">
        <f t="shared" ca="1" si="134"/>
        <v>-3.0011183235573863E-4</v>
      </c>
      <c r="S327" s="17">
        <f t="shared" ca="1" si="136"/>
        <v>-1.2374402440215593E-3</v>
      </c>
      <c r="T327" s="19">
        <f t="shared" ca="1" si="135"/>
        <v>45923</v>
      </c>
      <c r="U327" s="18">
        <f t="shared" ca="1" si="137"/>
        <v>2.471194346847724E-2</v>
      </c>
      <c r="V327" s="18">
        <f t="shared" ca="1" si="121"/>
        <v>2.3046732609104996E-2</v>
      </c>
      <c r="W327" s="18">
        <f t="shared" ca="1" si="122"/>
        <v>2.5846161530457188E-2</v>
      </c>
      <c r="X327" s="18">
        <f t="shared" ca="1" si="123"/>
        <v>2.384167791698074E-2</v>
      </c>
      <c r="Y327" s="18">
        <f t="shared" ca="1" si="124"/>
        <v>2.593636823901407E-2</v>
      </c>
      <c r="Z327" s="18">
        <f t="shared" ca="1" si="138"/>
        <v>2.6047517128338343E-2</v>
      </c>
      <c r="AA327" s="18">
        <f t="shared" ca="1" si="139"/>
        <v>2.4699569066037024E-2</v>
      </c>
      <c r="AD327" s="17"/>
      <c r="AE327" s="17"/>
    </row>
    <row r="328" spans="1:31">
      <c r="A328" s="15">
        <f t="shared" ca="1" si="140"/>
        <v>45930</v>
      </c>
      <c r="B328" s="14">
        <f t="shared" ca="1" si="125"/>
        <v>2.5849098777070818E-2</v>
      </c>
      <c r="C328" s="14">
        <f t="shared" ca="1" si="126"/>
        <v>2.6120417920609262E-2</v>
      </c>
      <c r="D328" s="14">
        <f t="shared" ca="1" si="127"/>
        <v>2.6531528750217616E-2</v>
      </c>
      <c r="E328" s="14">
        <f t="shared" ca="1" si="128"/>
        <v>2.5371372464623176E-2</v>
      </c>
      <c r="F328" s="14">
        <f t="shared" ca="1" si="129"/>
        <v>2.660037270879053E-2</v>
      </c>
      <c r="G328" s="14">
        <f t="shared" ca="1" si="130"/>
        <v>2.6493636373419172E-2</v>
      </c>
      <c r="H328" s="14">
        <f t="shared" ca="1" si="131"/>
        <v>2.5833055423001218E-2</v>
      </c>
      <c r="I328" s="3">
        <f ca="1"/>
        <v>0.85684312828871423</v>
      </c>
      <c r="J328" s="3">
        <f ca="1"/>
        <v>0.86581031075884918</v>
      </c>
      <c r="K328" s="3">
        <f ca="1"/>
        <v>0.85078858024733883</v>
      </c>
      <c r="L328" s="3">
        <f ca="1"/>
        <v>0.86151787310896111</v>
      </c>
      <c r="M328" s="3">
        <f ca="1"/>
        <v>0.85030889009386057</v>
      </c>
      <c r="N328" s="3">
        <f ca="1"/>
        <v>0.84971820809779797</v>
      </c>
      <c r="O328" s="3">
        <f ca="1"/>
        <v>0.85690942090049504</v>
      </c>
      <c r="P328" s="17">
        <f t="shared" ca="1" si="132"/>
        <v>6.8242997314679754E-4</v>
      </c>
      <c r="Q328" s="17">
        <f t="shared" ca="1" si="133"/>
        <v>4.7772631244764191E-4</v>
      </c>
      <c r="R328" s="17">
        <f t="shared" ca="1" si="134"/>
        <v>-2.7131914353844405E-4</v>
      </c>
      <c r="S328" s="17">
        <f t="shared" ca="1" si="136"/>
        <v>-1.2400989551124286E-3</v>
      </c>
      <c r="T328" s="19">
        <f t="shared" ca="1" si="135"/>
        <v>45930</v>
      </c>
      <c r="U328" s="18">
        <f t="shared" ca="1" si="137"/>
        <v>2.4728654838418396E-2</v>
      </c>
      <c r="V328" s="18">
        <f t="shared" ca="1" si="121"/>
        <v>2.3068539189684441E-2</v>
      </c>
      <c r="W328" s="18">
        <f t="shared" ca="1" si="122"/>
        <v>2.5862515656791825E-2</v>
      </c>
      <c r="X328" s="18">
        <f t="shared" ca="1" si="123"/>
        <v>2.3858853023504076E-2</v>
      </c>
      <c r="Y328" s="18">
        <f t="shared" ca="1" si="124"/>
        <v>2.595274807855107E-2</v>
      </c>
      <c r="Z328" s="18">
        <f t="shared" ca="1" si="138"/>
        <v>2.6063239235706862E-2</v>
      </c>
      <c r="AA328" s="18">
        <f t="shared" ca="1" si="139"/>
        <v>2.4716253848867272E-2</v>
      </c>
      <c r="AD328" s="17"/>
      <c r="AE328" s="17"/>
    </row>
    <row r="329" spans="1:31">
      <c r="A329" s="15">
        <f t="shared" ca="1" si="140"/>
        <v>45937</v>
      </c>
      <c r="B329" s="14">
        <f t="shared" ca="1" si="125"/>
        <v>2.5862728801564559E-2</v>
      </c>
      <c r="C329" s="14">
        <f t="shared" ca="1" si="126"/>
        <v>2.6105305199608998E-2</v>
      </c>
      <c r="D329" s="14">
        <f t="shared" ca="1" si="127"/>
        <v>2.6543436329893075E-2</v>
      </c>
      <c r="E329" s="14">
        <f t="shared" ca="1" si="128"/>
        <v>2.5386583226070472E-2</v>
      </c>
      <c r="F329" s="14">
        <f t="shared" ca="1" si="129"/>
        <v>2.6612217512633526E-2</v>
      </c>
      <c r="G329" s="14">
        <f t="shared" ca="1" si="130"/>
        <v>2.6504463817441884E-2</v>
      </c>
      <c r="H329" s="14">
        <f t="shared" ca="1" si="131"/>
        <v>2.5846661945630775E-2</v>
      </c>
      <c r="I329" s="3">
        <f ca="1"/>
        <v>0.8563473921477841</v>
      </c>
      <c r="J329" s="3">
        <f ca="1"/>
        <v>0.86530937123708407</v>
      </c>
      <c r="K329" s="3">
        <f ca="1"/>
        <v>0.85027975640829356</v>
      </c>
      <c r="L329" s="3">
        <f ca="1"/>
        <v>0.86103129884251628</v>
      </c>
      <c r="M329" s="3">
        <f ca="1"/>
        <v>0.84979874595971938</v>
      </c>
      <c r="N329" s="3">
        <f ca="1"/>
        <v>0.84921011096186938</v>
      </c>
      <c r="O329" s="3">
        <f ca="1"/>
        <v>0.8564139924403279</v>
      </c>
      <c r="P329" s="17">
        <f t="shared" ca="1" si="132"/>
        <v>6.807075283285155E-4</v>
      </c>
      <c r="Q329" s="17">
        <f t="shared" ca="1" si="133"/>
        <v>4.7614557549408715E-4</v>
      </c>
      <c r="R329" s="17">
        <f t="shared" ca="1" si="134"/>
        <v>-2.4257639804443898E-4</v>
      </c>
      <c r="S329" s="17">
        <f t="shared" ca="1" si="136"/>
        <v>-1.2427576440047355E-3</v>
      </c>
      <c r="T329" s="19">
        <f t="shared" ca="1" si="135"/>
        <v>45937</v>
      </c>
      <c r="U329" s="18">
        <f t="shared" ca="1" si="137"/>
        <v>2.4745366138542363E-2</v>
      </c>
      <c r="V329" s="18">
        <f t="shared" ca="1" si="121"/>
        <v>2.3090212803309113E-2</v>
      </c>
      <c r="W329" s="18">
        <f t="shared" ca="1" si="122"/>
        <v>2.5878869713309275E-2</v>
      </c>
      <c r="X329" s="18">
        <f t="shared" ca="1" si="123"/>
        <v>2.3876028060210254E-2</v>
      </c>
      <c r="Y329" s="18">
        <f t="shared" ca="1" si="124"/>
        <v>2.5969127851013546E-2</v>
      </c>
      <c r="Z329" s="18">
        <f t="shared" ca="1" si="138"/>
        <v>2.6078961281279456E-2</v>
      </c>
      <c r="AA329" s="18">
        <f t="shared" ca="1" si="139"/>
        <v>2.4732938562102316E-2</v>
      </c>
      <c r="AD329" s="17"/>
      <c r="AE329" s="17"/>
    </row>
    <row r="330" spans="1:31">
      <c r="A330" s="15">
        <f t="shared" ca="1" si="140"/>
        <v>45944</v>
      </c>
      <c r="B330" s="14">
        <f t="shared" ca="1" si="125"/>
        <v>2.5876317629666454E-2</v>
      </c>
      <c r="C330" s="14">
        <f t="shared" ca="1" si="126"/>
        <v>2.6090201222512502E-2</v>
      </c>
      <c r="D330" s="14">
        <f t="shared" ca="1" si="127"/>
        <v>2.6555303335797364E-2</v>
      </c>
      <c r="E330" s="14">
        <f t="shared" ca="1" si="128"/>
        <v>2.5401751790540113E-2</v>
      </c>
      <c r="F330" s="14">
        <f t="shared" ca="1" si="129"/>
        <v>2.6624021625402436E-2</v>
      </c>
      <c r="G330" s="14">
        <f t="shared" ca="1" si="130"/>
        <v>2.6515252687151492E-2</v>
      </c>
      <c r="H330" s="14">
        <f t="shared" ca="1" si="131"/>
        <v>2.5860227364747516E-2</v>
      </c>
      <c r="I330" s="3">
        <f ca="1"/>
        <v>0.85585139460912396</v>
      </c>
      <c r="J330" s="3">
        <f ca="1"/>
        <v>0.86480872154832444</v>
      </c>
      <c r="K330" s="3">
        <f ca="1"/>
        <v>0.84977070420470657</v>
      </c>
      <c r="L330" s="3">
        <f ca="1"/>
        <v>0.86054443286283822</v>
      </c>
      <c r="M330" s="3">
        <f ca="1"/>
        <v>0.84928837466495655</v>
      </c>
      <c r="N330" s="3">
        <f ca="1"/>
        <v>0.8487018061763294</v>
      </c>
      <c r="O330" s="3">
        <f ca="1"/>
        <v>0.85591830303315142</v>
      </c>
      <c r="P330" s="17">
        <f t="shared" ca="1" si="132"/>
        <v>6.7898570613091069E-4</v>
      </c>
      <c r="Q330" s="17">
        <f t="shared" ca="1" si="133"/>
        <v>4.7456583912634104E-4</v>
      </c>
      <c r="R330" s="17">
        <f t="shared" ca="1" si="134"/>
        <v>-2.1388359284604808E-4</v>
      </c>
      <c r="S330" s="17">
        <f t="shared" ca="1" si="136"/>
        <v>-1.2454163106974392E-3</v>
      </c>
      <c r="T330" s="19">
        <f t="shared" ca="1" si="135"/>
        <v>45944</v>
      </c>
      <c r="U330" s="18">
        <f t="shared" ca="1" si="137"/>
        <v>2.4762077368849719E-2</v>
      </c>
      <c r="V330" s="18">
        <f t="shared" ca="1" si="121"/>
        <v>2.3111754662443661E-2</v>
      </c>
      <c r="W330" s="18">
        <f t="shared" ca="1" si="122"/>
        <v>2.5895223700010111E-2</v>
      </c>
      <c r="X330" s="18">
        <f t="shared" ca="1" si="123"/>
        <v>2.3893203027099824E-2</v>
      </c>
      <c r="Y330" s="18">
        <f t="shared" ca="1" si="124"/>
        <v>2.5985507556402072E-2</v>
      </c>
      <c r="Z330" s="18">
        <f t="shared" ca="1" si="138"/>
        <v>2.6094683265056626E-2</v>
      </c>
      <c r="AA330" s="18">
        <f t="shared" ca="1" si="139"/>
        <v>2.4749623205742744E-2</v>
      </c>
      <c r="AD330" s="17"/>
      <c r="AE330" s="17"/>
    </row>
    <row r="331" spans="1:31">
      <c r="A331" s="15">
        <f t="shared" ca="1" si="140"/>
        <v>45951</v>
      </c>
      <c r="B331" s="14">
        <f t="shared" ca="1" si="125"/>
        <v>2.58898652594719E-2</v>
      </c>
      <c r="C331" s="14">
        <f t="shared" ca="1" si="126"/>
        <v>2.6075105984265975E-2</v>
      </c>
      <c r="D331" s="14">
        <f t="shared" ca="1" si="127"/>
        <v>2.6567129770263466E-2</v>
      </c>
      <c r="E331" s="14">
        <f t="shared" ca="1" si="128"/>
        <v>2.5416878152283599E-2</v>
      </c>
      <c r="F331" s="14">
        <f t="shared" ca="1" si="129"/>
        <v>2.6635785049627062E-2</v>
      </c>
      <c r="G331" s="14">
        <f t="shared" ca="1" si="130"/>
        <v>2.6526002986426635E-2</v>
      </c>
      <c r="H331" s="14">
        <f t="shared" ca="1" si="131"/>
        <v>2.5873751678192135E-2</v>
      </c>
      <c r="I331" s="3">
        <f ca="1"/>
        <v>0.85535513646280159</v>
      </c>
      <c r="J331" s="3">
        <f ca="1"/>
        <v>0.864308361524879</v>
      </c>
      <c r="K331" s="3">
        <f ca="1"/>
        <v>0.84926142441470498</v>
      </c>
      <c r="L331" s="3">
        <f ca="1"/>
        <v>0.86005727597918402</v>
      </c>
      <c r="M331" s="3">
        <f ca="1"/>
        <v>0.84877777698994883</v>
      </c>
      <c r="N331" s="3">
        <f ca="1"/>
        <v>0.84819329448095937</v>
      </c>
      <c r="O331" s="3">
        <f ca="1"/>
        <v>0.85542235346725215</v>
      </c>
      <c r="P331" s="17">
        <f t="shared" ca="1" si="132"/>
        <v>6.7726451079156563E-4</v>
      </c>
      <c r="Q331" s="17">
        <f t="shared" ca="1" si="133"/>
        <v>4.72987107188301E-4</v>
      </c>
      <c r="R331" s="17">
        <f t="shared" ca="1" si="134"/>
        <v>-1.8524072479407516E-4</v>
      </c>
      <c r="S331" s="17">
        <f t="shared" ca="1" si="136"/>
        <v>-1.2480749552842146E-3</v>
      </c>
      <c r="T331" s="19">
        <f t="shared" ca="1" si="135"/>
        <v>45951</v>
      </c>
      <c r="U331" s="18">
        <f t="shared" ca="1" si="137"/>
        <v>2.4778788529341091E-2</v>
      </c>
      <c r="V331" s="18">
        <f t="shared" ca="1" si="121"/>
        <v>2.3133165964856206E-2</v>
      </c>
      <c r="W331" s="18">
        <f t="shared" ca="1" si="122"/>
        <v>2.5911577616894985E-2</v>
      </c>
      <c r="X331" s="18">
        <f t="shared" ca="1" si="123"/>
        <v>2.3910377924173384E-2</v>
      </c>
      <c r="Y331" s="18">
        <f t="shared" ca="1" si="124"/>
        <v>2.6001887194717199E-2</v>
      </c>
      <c r="Z331" s="18">
        <f t="shared" ca="1" si="138"/>
        <v>2.6110405187038846E-2</v>
      </c>
      <c r="AA331" s="18">
        <f t="shared" ca="1" si="139"/>
        <v>2.4766307779788249E-2</v>
      </c>
      <c r="AD331" s="17"/>
      <c r="AE331" s="17"/>
    </row>
    <row r="332" spans="1:31">
      <c r="A332" s="15">
        <f t="shared" ca="1" si="140"/>
        <v>45958</v>
      </c>
      <c r="B332" s="14">
        <f t="shared" ca="1" si="125"/>
        <v>2.5903371689151578E-2</v>
      </c>
      <c r="C332" s="14">
        <f t="shared" ca="1" si="126"/>
        <v>2.6060019479792432E-2</v>
      </c>
      <c r="D332" s="14">
        <f t="shared" ca="1" si="127"/>
        <v>2.6578915635676444E-2</v>
      </c>
      <c r="E332" s="14">
        <f t="shared" ca="1" si="128"/>
        <v>2.5431962305639266E-2</v>
      </c>
      <c r="F332" s="14">
        <f t="shared" ca="1" si="129"/>
        <v>2.664750778792984E-2</v>
      </c>
      <c r="G332" s="14">
        <f t="shared" ca="1" si="130"/>
        <v>2.6536714718989649E-2</v>
      </c>
      <c r="H332" s="14">
        <f t="shared" ca="1" si="131"/>
        <v>2.5887234884922616E-2</v>
      </c>
      <c r="I332" s="3">
        <f ca="1"/>
        <v>0.85485861849892131</v>
      </c>
      <c r="J332" s="3">
        <f ca="1"/>
        <v>0.86380829099915335</v>
      </c>
      <c r="K332" s="3">
        <f ca="1"/>
        <v>0.84875191781637116</v>
      </c>
      <c r="L332" s="3">
        <f ca="1"/>
        <v>0.85956982900092105</v>
      </c>
      <c r="M332" s="3">
        <f ca="1"/>
        <v>0.84826695371502447</v>
      </c>
      <c r="N332" s="3">
        <f ca="1"/>
        <v>0.84768457661546626</v>
      </c>
      <c r="O332" s="3">
        <f ca="1"/>
        <v>0.85492614453095805</v>
      </c>
      <c r="P332" s="17">
        <f t="shared" ca="1" si="132"/>
        <v>6.755439465248661E-4</v>
      </c>
      <c r="Q332" s="17">
        <f t="shared" ca="1" si="133"/>
        <v>4.7140938351231121E-4</v>
      </c>
      <c r="R332" s="17">
        <f t="shared" ca="1" si="134"/>
        <v>-1.5664779064085421E-4</v>
      </c>
      <c r="S332" s="17">
        <f t="shared" ca="1" si="136"/>
        <v>-1.2507335775856915E-3</v>
      </c>
      <c r="T332" s="19">
        <f t="shared" ca="1" si="135"/>
        <v>45958</v>
      </c>
      <c r="U332" s="18">
        <f t="shared" ca="1" si="137"/>
        <v>2.4795499620017026E-2</v>
      </c>
      <c r="V332" s="18">
        <f t="shared" ca="1" si="121"/>
        <v>2.3154447893840257E-2</v>
      </c>
      <c r="W332" s="18">
        <f t="shared" ca="1" si="122"/>
        <v>2.592793146396441E-2</v>
      </c>
      <c r="X332" s="18">
        <f t="shared" ca="1" si="123"/>
        <v>2.3927552751431529E-2</v>
      </c>
      <c r="Y332" s="18">
        <f t="shared" ca="1" si="124"/>
        <v>2.6018266765959433E-2</v>
      </c>
      <c r="Z332" s="18">
        <f t="shared" ca="1" si="138"/>
        <v>2.6126127047225698E-2</v>
      </c>
      <c r="AA332" s="18">
        <f t="shared" ca="1" si="139"/>
        <v>2.4782992284241169E-2</v>
      </c>
      <c r="AD332" s="17"/>
      <c r="AE332" s="17"/>
    </row>
    <row r="333" spans="1:31">
      <c r="A333" s="15">
        <f t="shared" ca="1" si="140"/>
        <v>45965</v>
      </c>
      <c r="B333" s="14">
        <f t="shared" ca="1" si="125"/>
        <v>2.5916836917003513E-2</v>
      </c>
      <c r="C333" s="14">
        <f t="shared" ca="1" si="126"/>
        <v>2.6044941704055434E-2</v>
      </c>
      <c r="D333" s="14">
        <f t="shared" ca="1" si="127"/>
        <v>2.6590660934566114E-2</v>
      </c>
      <c r="E333" s="14">
        <f t="shared" ca="1" si="128"/>
        <v>2.5447004245061237E-2</v>
      </c>
      <c r="F333" s="14">
        <f t="shared" ca="1" si="129"/>
        <v>2.6659189842823193E-2</v>
      </c>
      <c r="G333" s="14">
        <f t="shared" ca="1" si="130"/>
        <v>2.6547387889668581E-2</v>
      </c>
      <c r="H333" s="14">
        <f t="shared" ca="1" si="131"/>
        <v>2.5900676982495985E-2</v>
      </c>
      <c r="I333" s="3">
        <f ca="1"/>
        <v>0.85436184150762251</v>
      </c>
      <c r="J333" s="3">
        <f ca="1"/>
        <v>0.86330850980365048</v>
      </c>
      <c r="K333" s="3">
        <f ca="1"/>
        <v>0.84824218518774175</v>
      </c>
      <c r="L333" s="3">
        <f ca="1"/>
        <v>0.85908209273752523</v>
      </c>
      <c r="M333" s="3">
        <f ca="1"/>
        <v>0.84775590562046144</v>
      </c>
      <c r="N333" s="3">
        <f ca="1"/>
        <v>0.84717565331948563</v>
      </c>
      <c r="O333" s="3">
        <f ca="1"/>
        <v>0.85442967701261707</v>
      </c>
      <c r="P333" s="17">
        <f t="shared" ca="1" si="132"/>
        <v>6.7382401756260063E-4</v>
      </c>
      <c r="Q333" s="17">
        <f t="shared" ca="1" si="133"/>
        <v>4.6983267194227601E-4</v>
      </c>
      <c r="R333" s="17">
        <f t="shared" ca="1" si="134"/>
        <v>-1.2810478705192058E-4</v>
      </c>
      <c r="S333" s="17">
        <f t="shared" ca="1" si="136"/>
        <v>-1.2533921776892998E-3</v>
      </c>
      <c r="T333" s="19">
        <f t="shared" ca="1" si="135"/>
        <v>45965</v>
      </c>
      <c r="U333" s="18">
        <f t="shared" ca="1" si="137"/>
        <v>2.4812210640878102E-2</v>
      </c>
      <c r="V333" s="18">
        <f t="shared" ca="1" si="121"/>
        <v>2.3175601618432833E-2</v>
      </c>
      <c r="W333" s="18">
        <f t="shared" ca="1" si="122"/>
        <v>2.5944285241218973E-2</v>
      </c>
      <c r="X333" s="18">
        <f t="shared" ca="1" si="123"/>
        <v>2.394472750887482E-2</v>
      </c>
      <c r="Y333" s="18">
        <f t="shared" ca="1" si="124"/>
        <v>2.6034646270128491E-2</v>
      </c>
      <c r="Z333" s="18">
        <f t="shared" ca="1" si="138"/>
        <v>2.6141848845619469E-2</v>
      </c>
      <c r="AA333" s="18">
        <f t="shared" ca="1" si="139"/>
        <v>2.4799676719101209E-2</v>
      </c>
      <c r="AD333" s="17"/>
      <c r="AE333" s="17"/>
    </row>
    <row r="334" spans="1:31">
      <c r="A334" s="15">
        <f t="shared" ca="1" si="140"/>
        <v>45972</v>
      </c>
      <c r="B334" s="14">
        <f t="shared" ca="1" si="125"/>
        <v>2.5930260941447299E-2</v>
      </c>
      <c r="C334" s="14">
        <f t="shared" ca="1" si="126"/>
        <v>2.6029872652001171E-2</v>
      </c>
      <c r="D334" s="14">
        <f t="shared" ca="1" si="127"/>
        <v>2.6602365669560681E-2</v>
      </c>
      <c r="E334" s="14">
        <f t="shared" ca="1" si="128"/>
        <v>2.5462003965136773E-2</v>
      </c>
      <c r="F334" s="14">
        <f t="shared" ca="1" si="129"/>
        <v>2.6670831217867383E-2</v>
      </c>
      <c r="G334" s="14">
        <f t="shared" ca="1" si="130"/>
        <v>2.6558022501861581E-2</v>
      </c>
      <c r="H334" s="14">
        <f t="shared" ca="1" si="131"/>
        <v>2.591407796958077E-2</v>
      </c>
      <c r="I334" s="3">
        <f ca="1"/>
        <v>0.85386480627907724</v>
      </c>
      <c r="J334" s="3">
        <f ca="1"/>
        <v>0.86280901777096997</v>
      </c>
      <c r="K334" s="3">
        <f ca="1"/>
        <v>0.84773222730680486</v>
      </c>
      <c r="L334" s="3">
        <f ca="1"/>
        <v>0.85859406799857885</v>
      </c>
      <c r="M334" s="3">
        <f ca="1"/>
        <v>0.84724463348648948</v>
      </c>
      <c r="N334" s="3">
        <f ca="1"/>
        <v>0.84666652533256048</v>
      </c>
      <c r="O334" s="3">
        <f ca="1"/>
        <v>0.853932951700624</v>
      </c>
      <c r="P334" s="17">
        <f t="shared" ca="1" si="132"/>
        <v>6.7210472811338184E-4</v>
      </c>
      <c r="Q334" s="17">
        <f t="shared" ca="1" si="133"/>
        <v>4.6825697631052571E-4</v>
      </c>
      <c r="R334" s="17">
        <f t="shared" ca="1" si="134"/>
        <v>-9.9611710553872135E-5</v>
      </c>
      <c r="S334" s="17">
        <f t="shared" ca="1" si="136"/>
        <v>-1.2560507555992029E-3</v>
      </c>
      <c r="T334" s="19">
        <f t="shared" ca="1" si="135"/>
        <v>45972</v>
      </c>
      <c r="U334" s="18">
        <f t="shared" ca="1" si="137"/>
        <v>2.482892159192493E-2</v>
      </c>
      <c r="V334" s="18">
        <f t="shared" ca="1" si="121"/>
        <v>2.3196628293628455E-2</v>
      </c>
      <c r="W334" s="18">
        <f t="shared" ca="1" si="122"/>
        <v>2.596063894865927E-2</v>
      </c>
      <c r="X334" s="18">
        <f t="shared" ca="1" si="123"/>
        <v>2.3961902196503841E-2</v>
      </c>
      <c r="Y334" s="18">
        <f t="shared" ca="1" si="124"/>
        <v>2.6051025707226654E-2</v>
      </c>
      <c r="Z334" s="18">
        <f t="shared" ca="1" si="138"/>
        <v>2.615757058221975E-2</v>
      </c>
      <c r="AA334" s="18">
        <f t="shared" ca="1" si="139"/>
        <v>2.4816361084368938E-2</v>
      </c>
      <c r="AD334" s="17"/>
      <c r="AE334" s="17"/>
    </row>
    <row r="335" spans="1:31">
      <c r="A335" s="15">
        <f t="shared" ca="1" si="140"/>
        <v>45979</v>
      </c>
      <c r="B335" s="14">
        <f t="shared" ca="1" si="125"/>
        <v>2.5943643760977797E-2</v>
      </c>
      <c r="C335" s="14">
        <f t="shared" ca="1" si="126"/>
        <v>2.6014812318587391E-2</v>
      </c>
      <c r="D335" s="14">
        <f t="shared" ca="1" si="127"/>
        <v>2.6614029843375193E-2</v>
      </c>
      <c r="E335" s="14">
        <f t="shared" ca="1" si="128"/>
        <v>2.5476961460557349E-2</v>
      </c>
      <c r="F335" s="14">
        <f t="shared" ca="1" si="129"/>
        <v>2.6682431915268014E-2</v>
      </c>
      <c r="G335" s="14">
        <f t="shared" ca="1" si="130"/>
        <v>2.6568618560066724E-2</v>
      </c>
      <c r="H335" s="14">
        <f t="shared" ca="1" si="131"/>
        <v>2.5927437844706559E-2</v>
      </c>
      <c r="I335" s="3">
        <f ca="1"/>
        <v>0.85336751360348784</v>
      </c>
      <c r="J335" s="3">
        <f ca="1"/>
        <v>0.8623098147338083</v>
      </c>
      <c r="K335" s="3">
        <f ca="1"/>
        <v>0.84722204495149822</v>
      </c>
      <c r="L335" s="3">
        <f ca="1"/>
        <v>0.858105755593768</v>
      </c>
      <c r="M335" s="3">
        <f ca="1"/>
        <v>0.84673313809327011</v>
      </c>
      <c r="N335" s="3">
        <f ca="1"/>
        <v>0.84615719339416862</v>
      </c>
      <c r="O335" s="3">
        <f ca="1"/>
        <v>0.85343596938339916</v>
      </c>
      <c r="P335" s="17">
        <f t="shared" ca="1" si="132"/>
        <v>6.7038608239739644E-4</v>
      </c>
      <c r="Q335" s="17">
        <f t="shared" ca="1" si="133"/>
        <v>4.6668230042044845E-4</v>
      </c>
      <c r="R335" s="17">
        <f t="shared" ca="1" si="134"/>
        <v>-7.1168557609593841E-5</v>
      </c>
      <c r="S335" s="17">
        <f t="shared" ca="1" si="136"/>
        <v>-1.2587093113112374E-3</v>
      </c>
      <c r="T335" s="19">
        <f t="shared" ca="1" si="135"/>
        <v>45979</v>
      </c>
      <c r="U335" s="18">
        <f t="shared" ca="1" si="137"/>
        <v>2.4845632473158075E-2</v>
      </c>
      <c r="V335" s="18">
        <f t="shared" ca="1" si="121"/>
        <v>2.3217529060589388E-2</v>
      </c>
      <c r="W335" s="18">
        <f t="shared" ca="1" si="122"/>
        <v>2.5976992586285923E-2</v>
      </c>
      <c r="X335" s="18">
        <f t="shared" ca="1" si="123"/>
        <v>2.397907681431919E-2</v>
      </c>
      <c r="Y335" s="18">
        <f t="shared" ca="1" si="124"/>
        <v>2.6067405077253612E-2</v>
      </c>
      <c r="Z335" s="18">
        <f t="shared" ca="1" si="138"/>
        <v>2.6173292257027008E-2</v>
      </c>
      <c r="AA335" s="18">
        <f t="shared" ca="1" si="139"/>
        <v>2.4833045380044962E-2</v>
      </c>
      <c r="AD335" s="17"/>
      <c r="AE335" s="17"/>
    </row>
    <row r="336" spans="1:31">
      <c r="A336" s="15">
        <f t="shared" ca="1" si="140"/>
        <v>45986</v>
      </c>
      <c r="B336" s="14">
        <f t="shared" ca="1" si="125"/>
        <v>2.5956985374211428E-2</v>
      </c>
      <c r="C336" s="14">
        <f t="shared" ca="1" si="126"/>
        <v>2.5999760698754502E-2</v>
      </c>
      <c r="D336" s="14">
        <f t="shared" ca="1" si="127"/>
        <v>2.6625653458805756E-2</v>
      </c>
      <c r="E336" s="14">
        <f t="shared" ca="1" si="128"/>
        <v>2.5491876726118634E-2</v>
      </c>
      <c r="F336" s="14">
        <f t="shared" ca="1" si="129"/>
        <v>2.6693991938301673E-2</v>
      </c>
      <c r="G336" s="14">
        <f t="shared" ca="1" si="130"/>
        <v>2.6579176068631569E-2</v>
      </c>
      <c r="H336" s="14">
        <f t="shared" ca="1" si="131"/>
        <v>2.594075660648977E-2</v>
      </c>
      <c r="I336" s="3">
        <f ca="1"/>
        <v>0.85286996427108552</v>
      </c>
      <c r="J336" s="3">
        <f ca="1"/>
        <v>0.86181090052495868</v>
      </c>
      <c r="K336" s="3">
        <f ca="1"/>
        <v>0.84671163889970746</v>
      </c>
      <c r="L336" s="3">
        <f ca="1"/>
        <v>0.8576171563328806</v>
      </c>
      <c r="M336" s="3">
        <f ca="1"/>
        <v>0.8462214202209225</v>
      </c>
      <c r="N336" s="3">
        <f ca="1"/>
        <v>0.84564765824370158</v>
      </c>
      <c r="O336" s="3">
        <f ca="1"/>
        <v>0.85293873084939109</v>
      </c>
      <c r="P336" s="17">
        <f t="shared" ca="1" si="132"/>
        <v>6.686680845943288E-4</v>
      </c>
      <c r="Q336" s="17">
        <f t="shared" ca="1" si="133"/>
        <v>4.6510864809279351E-4</v>
      </c>
      <c r="R336" s="17">
        <f t="shared" ca="1" si="134"/>
        <v>-4.2775324543074811E-5</v>
      </c>
      <c r="S336" s="17">
        <f t="shared" ca="1" si="136"/>
        <v>-1.261367844827832E-3</v>
      </c>
      <c r="T336" s="19">
        <f t="shared" ca="1" si="135"/>
        <v>45986</v>
      </c>
      <c r="U336" s="18">
        <f t="shared" ca="1" si="137"/>
        <v>2.486234328457811E-2</v>
      </c>
      <c r="V336" s="18">
        <f t="shared" ca="1" si="121"/>
        <v>2.3238305046852044E-2</v>
      </c>
      <c r="W336" s="18">
        <f t="shared" ca="1" si="122"/>
        <v>2.5993346154099442E-2</v>
      </c>
      <c r="X336" s="18">
        <f t="shared" ca="1" si="123"/>
        <v>2.3996251362321426E-2</v>
      </c>
      <c r="Y336" s="18">
        <f t="shared" ca="1" si="124"/>
        <v>2.6083784380209904E-2</v>
      </c>
      <c r="Z336" s="18">
        <f t="shared" ca="1" si="138"/>
        <v>2.6189013870041751E-2</v>
      </c>
      <c r="AA336" s="18">
        <f t="shared" ca="1" si="139"/>
        <v>2.4849729606129831E-2</v>
      </c>
      <c r="AD336" s="17"/>
      <c r="AE336" s="17"/>
    </row>
    <row r="337" spans="1:31">
      <c r="A337" s="15">
        <f t="shared" ca="1" si="140"/>
        <v>45993</v>
      </c>
      <c r="B337" s="14">
        <f t="shared" ca="1" si="125"/>
        <v>2.5970285779886186E-2</v>
      </c>
      <c r="C337" s="14">
        <f t="shared" ca="1" si="126"/>
        <v>2.5984717787477636E-2</v>
      </c>
      <c r="D337" s="14">
        <f t="shared" ca="1" si="127"/>
        <v>2.6637236518804772E-2</v>
      </c>
      <c r="E337" s="14">
        <f t="shared" ca="1" si="128"/>
        <v>2.5506749756749443E-2</v>
      </c>
      <c r="F337" s="14">
        <f t="shared" ca="1" si="129"/>
        <v>2.6705511290111797E-2</v>
      </c>
      <c r="G337" s="14">
        <f t="shared" ca="1" si="130"/>
        <v>2.6589695031978909E-2</v>
      </c>
      <c r="H337" s="14">
        <f t="shared" ca="1" si="131"/>
        <v>2.5954034253425275E-2</v>
      </c>
      <c r="I337" s="3">
        <f ca="1"/>
        <v>0.85237215907212804</v>
      </c>
      <c r="J337" s="3">
        <f ca="1"/>
        <v>0.86131227497731133</v>
      </c>
      <c r="K337" s="3">
        <f ca="1"/>
        <v>0.84620100992926461</v>
      </c>
      <c r="L337" s="3">
        <f ca="1"/>
        <v>0.85712827102580436</v>
      </c>
      <c r="M337" s="3">
        <f ca="1"/>
        <v>0.84570948064950302</v>
      </c>
      <c r="N337" s="3">
        <f ca="1"/>
        <v>0.84513792062046755</v>
      </c>
      <c r="O337" s="3">
        <f ca="1"/>
        <v>0.85244123688707485</v>
      </c>
      <c r="P337" s="17">
        <f t="shared" ca="1" si="132"/>
        <v>6.6695073891858553E-4</v>
      </c>
      <c r="Q337" s="17">
        <f t="shared" ca="1" si="133"/>
        <v>4.6353602313674303E-4</v>
      </c>
      <c r="R337" s="17">
        <f t="shared" ca="1" si="134"/>
        <v>-1.4432007591450025E-5</v>
      </c>
      <c r="S337" s="17">
        <f t="shared" ca="1" si="136"/>
        <v>-1.2640263562384985E-3</v>
      </c>
      <c r="T337" s="19">
        <f t="shared" ca="1" si="135"/>
        <v>45993</v>
      </c>
      <c r="U337" s="18">
        <f t="shared" ca="1" si="137"/>
        <v>2.4879054026185652E-2</v>
      </c>
      <c r="V337" s="18">
        <f t="shared" ca="1" si="121"/>
        <v>2.3258957366529807E-2</v>
      </c>
      <c r="W337" s="18">
        <f t="shared" ca="1" si="122"/>
        <v>2.6009699652100475E-2</v>
      </c>
      <c r="X337" s="18">
        <f t="shared" ca="1" si="123"/>
        <v>2.4013425840511145E-2</v>
      </c>
      <c r="Y337" s="18">
        <f t="shared" ca="1" si="124"/>
        <v>2.610016361609608E-2</v>
      </c>
      <c r="Z337" s="18">
        <f t="shared" ca="1" si="138"/>
        <v>2.6204735421264464E-2</v>
      </c>
      <c r="AA337" s="18">
        <f t="shared" ca="1" si="139"/>
        <v>2.4866413762623267E-2</v>
      </c>
      <c r="AD337" s="17"/>
      <c r="AE337" s="17"/>
    </row>
    <row r="338" spans="1:31">
      <c r="A338" s="15">
        <f t="shared" ca="1" si="140"/>
        <v>46000</v>
      </c>
      <c r="B338" s="14">
        <f t="shared" ca="1" si="125"/>
        <v>2.598354497681532E-2</v>
      </c>
      <c r="C338" s="14">
        <f t="shared" ca="1" si="126"/>
        <v>2.5969683579702973E-2</v>
      </c>
      <c r="D338" s="14">
        <f t="shared" ca="1" si="127"/>
        <v>2.6648779026359364E-2</v>
      </c>
      <c r="E338" s="14">
        <f t="shared" ca="1" si="128"/>
        <v>2.5521580547494378E-2</v>
      </c>
      <c r="F338" s="14">
        <f t="shared" ca="1" si="129"/>
        <v>2.671698997392867E-2</v>
      </c>
      <c r="G338" s="14">
        <f t="shared" ca="1" si="130"/>
        <v>2.6600175454624196E-2</v>
      </c>
      <c r="H338" s="14">
        <f t="shared" ca="1" si="131"/>
        <v>2.596727078510782E-2</v>
      </c>
      <c r="I338" s="3">
        <f ca="1"/>
        <v>0.85187409879689735</v>
      </c>
      <c r="J338" s="3">
        <f ca="1"/>
        <v>0.86081393792385286</v>
      </c>
      <c r="K338" s="3">
        <f ca="1"/>
        <v>0.84569015881794507</v>
      </c>
      <c r="L338" s="3">
        <f ca="1"/>
        <v>0.85663910048252423</v>
      </c>
      <c r="M338" s="3">
        <f ca="1"/>
        <v>0.84519732015900773</v>
      </c>
      <c r="N338" s="3">
        <f ca="1"/>
        <v>0.84462798126368988</v>
      </c>
      <c r="O338" s="3">
        <f ca="1"/>
        <v>0.85194348828495436</v>
      </c>
      <c r="P338" s="17">
        <f t="shared" ca="1" si="132"/>
        <v>6.6523404954404314E-4</v>
      </c>
      <c r="Q338" s="17">
        <f t="shared" ca="1" si="133"/>
        <v>4.6196442932094212E-4</v>
      </c>
      <c r="R338" s="17">
        <f t="shared" ca="1" si="134"/>
        <v>1.3861397112346907E-5</v>
      </c>
      <c r="S338" s="17">
        <f t="shared" ca="1" si="136"/>
        <v>-1.2666848453635193E-3</v>
      </c>
      <c r="T338" s="19">
        <f t="shared" ca="1" si="135"/>
        <v>46000</v>
      </c>
      <c r="U338" s="18">
        <f t="shared" ca="1" si="137"/>
        <v>2.489576469798125E-2</v>
      </c>
      <c r="V338" s="18">
        <f t="shared" ref="V338:V357" ca="1" si="141">-LN(J339)*365/($A339-$A$2)</f>
        <v>2.327948712051214E-2</v>
      </c>
      <c r="W338" s="18">
        <f t="shared" ref="W338:W357" ca="1" si="142">-LN(K339)*365/($A339-$A$2)</f>
        <v>2.6026053080289557E-2</v>
      </c>
      <c r="X338" s="18">
        <f t="shared" ref="X338:X357" ca="1" si="143">-LN(L339)*365/($A339-$A$2)</f>
        <v>2.4030600248888968E-2</v>
      </c>
      <c r="Y338" s="18">
        <f t="shared" ref="Y338:Y357" ca="1" si="144">-LN(M339)*365/($A339-$A$2)</f>
        <v>2.6116542784912666E-2</v>
      </c>
      <c r="Z338" s="18">
        <f t="shared" ca="1" si="138"/>
        <v>2.6220456910695619E-2</v>
      </c>
      <c r="AA338" s="18">
        <f t="shared" ca="1" si="139"/>
        <v>2.4883097849527615E-2</v>
      </c>
      <c r="AD338" s="17"/>
      <c r="AE338" s="17"/>
    </row>
    <row r="339" spans="1:31">
      <c r="A339" s="15">
        <f t="shared" ca="1" si="140"/>
        <v>46007</v>
      </c>
      <c r="B339" s="14">
        <f t="shared" ca="1" si="125"/>
        <v>2.5996762963945229E-2</v>
      </c>
      <c r="C339" s="14">
        <f t="shared" ca="1" si="126"/>
        <v>2.5954658070411432E-2</v>
      </c>
      <c r="D339" s="14">
        <f t="shared" ca="1" si="127"/>
        <v>2.6660280984612976E-2</v>
      </c>
      <c r="E339" s="14">
        <f t="shared" ca="1" si="128"/>
        <v>2.5536369093467508E-2</v>
      </c>
      <c r="F339" s="14">
        <f t="shared" ca="1" si="129"/>
        <v>2.67284279931157E-2</v>
      </c>
      <c r="G339" s="14">
        <f t="shared" ca="1" si="130"/>
        <v>2.6610617341187068E-2</v>
      </c>
      <c r="H339" s="14">
        <f t="shared" ca="1" si="131"/>
        <v>2.5980466199719672E-2</v>
      </c>
      <c r="I339" s="3">
        <f ca="1"/>
        <v>0.85137578423569815</v>
      </c>
      <c r="J339" s="3">
        <f ca="1"/>
        <v>0.86031588919766677</v>
      </c>
      <c r="K339" s="3">
        <f ca="1"/>
        <v>0.84517908634346695</v>
      </c>
      <c r="L339" s="3">
        <f ca="1"/>
        <v>0.85614964551312023</v>
      </c>
      <c r="M339" s="3">
        <f ca="1"/>
        <v>0.84468493952937074</v>
      </c>
      <c r="N339" s="3">
        <f ca="1"/>
        <v>0.8441178409125053</v>
      </c>
      <c r="O339" s="3">
        <f ca="1"/>
        <v>0.85144548583154134</v>
      </c>
      <c r="P339" s="17">
        <f t="shared" ca="1" si="132"/>
        <v>6.6351802066774712E-4</v>
      </c>
      <c r="Q339" s="17">
        <f t="shared" ca="1" si="133"/>
        <v>4.6039387047772107E-4</v>
      </c>
      <c r="R339" s="17">
        <f t="shared" ca="1" si="134"/>
        <v>4.2104893533796706E-5</v>
      </c>
      <c r="S339" s="17">
        <f t="shared" ca="1" si="136"/>
        <v>-1.2693433122972636E-3</v>
      </c>
      <c r="T339" s="19">
        <f t="shared" ca="1" si="135"/>
        <v>46007</v>
      </c>
      <c r="U339" s="18">
        <f t="shared" ca="1" si="137"/>
        <v>2.4912475299965507E-2</v>
      </c>
      <c r="V339" s="18">
        <f t="shared" ca="1" si="141"/>
        <v>2.3299895396660272E-2</v>
      </c>
      <c r="W339" s="18">
        <f t="shared" ca="1" si="142"/>
        <v>2.6042406438667304E-2</v>
      </c>
      <c r="X339" s="18">
        <f t="shared" ca="1" si="143"/>
        <v>2.4047774587455408E-2</v>
      </c>
      <c r="Y339" s="18">
        <f t="shared" ca="1" si="144"/>
        <v>2.6132921886660269E-2</v>
      </c>
      <c r="Z339" s="18">
        <f t="shared" ca="1" si="138"/>
        <v>2.6236178338335719E-2</v>
      </c>
      <c r="AA339" s="18">
        <f t="shared" ca="1" si="139"/>
        <v>2.4899781866842535E-2</v>
      </c>
      <c r="AD339" s="17"/>
      <c r="AE339" s="17"/>
    </row>
    <row r="340" spans="1:31">
      <c r="A340" s="15">
        <f t="shared" ca="1" si="140"/>
        <v>46014</v>
      </c>
      <c r="B340" s="14">
        <f t="shared" ca="1" si="125"/>
        <v>2.6009939740314944E-2</v>
      </c>
      <c r="C340" s="14">
        <f t="shared" ca="1" si="126"/>
        <v>2.5939641254549207E-2</v>
      </c>
      <c r="D340" s="14">
        <f t="shared" ca="1" si="127"/>
        <v>2.6671742396766937E-2</v>
      </c>
      <c r="E340" s="14">
        <f t="shared" ca="1" si="128"/>
        <v>2.5551115389973934E-2</v>
      </c>
      <c r="F340" s="14">
        <f t="shared" ca="1" si="129"/>
        <v>2.6739825351076836E-2</v>
      </c>
      <c r="G340" s="14">
        <f t="shared" ca="1" si="130"/>
        <v>2.662102069635662E-2</v>
      </c>
      <c r="H340" s="14">
        <f t="shared" ca="1" si="131"/>
        <v>2.5993620496589299E-2</v>
      </c>
      <c r="I340" s="3">
        <f ca="1"/>
        <v>0.85087721617885537</v>
      </c>
      <c r="J340" s="3">
        <f ca="1"/>
        <v>0.85981812863193285</v>
      </c>
      <c r="K340" s="3">
        <f ca="1"/>
        <v>0.84466779328348807</v>
      </c>
      <c r="L340" s="3">
        <f ca="1"/>
        <v>0.85565990692776606</v>
      </c>
      <c r="M340" s="3">
        <f ca="1"/>
        <v>0.84417233954046167</v>
      </c>
      <c r="N340" s="3">
        <f ca="1"/>
        <v>0.84360750030596199</v>
      </c>
      <c r="O340" s="3">
        <f ca="1"/>
        <v>0.85094723031538233</v>
      </c>
      <c r="P340" s="17">
        <f t="shared" ca="1" si="132"/>
        <v>6.6180265645199299E-4</v>
      </c>
      <c r="Q340" s="17">
        <f t="shared" ca="1" si="133"/>
        <v>4.5882435034100971E-4</v>
      </c>
      <c r="R340" s="17">
        <f t="shared" ca="1" si="134"/>
        <v>7.0298485765736551E-5</v>
      </c>
      <c r="S340" s="17">
        <f t="shared" ca="1" si="136"/>
        <v>-1.2720017570331393E-3</v>
      </c>
      <c r="T340" s="19">
        <f t="shared" ca="1" si="135"/>
        <v>46014</v>
      </c>
      <c r="U340" s="18">
        <f t="shared" ca="1" si="137"/>
        <v>2.4929185832139003E-2</v>
      </c>
      <c r="V340" s="18">
        <f t="shared" ca="1" si="141"/>
        <v>2.3320183269999246E-2</v>
      </c>
      <c r="W340" s="18">
        <f t="shared" ca="1" si="142"/>
        <v>2.6058759727234284E-2</v>
      </c>
      <c r="X340" s="18">
        <f t="shared" ca="1" si="143"/>
        <v>2.4064948856211108E-2</v>
      </c>
      <c r="Y340" s="18">
        <f t="shared" ca="1" si="144"/>
        <v>2.614930092133938E-2</v>
      </c>
      <c r="Z340" s="18">
        <f t="shared" ca="1" si="138"/>
        <v>2.6251899704185237E-2</v>
      </c>
      <c r="AA340" s="18">
        <f t="shared" ca="1" si="139"/>
        <v>2.4916465814568672E-2</v>
      </c>
      <c r="AD340" s="17"/>
      <c r="AE340" s="17"/>
    </row>
    <row r="341" spans="1:31">
      <c r="A341" s="15">
        <f t="shared" ca="1" si="140"/>
        <v>46021</v>
      </c>
      <c r="B341" s="14">
        <f t="shared" ca="1" si="125"/>
        <v>2.6023075305079253E-2</v>
      </c>
      <c r="C341" s="14">
        <f t="shared" ca="1" si="126"/>
        <v>2.5924633127114571E-2</v>
      </c>
      <c r="D341" s="14">
        <f t="shared" ca="1" si="127"/>
        <v>2.6683163266155718E-2</v>
      </c>
      <c r="E341" s="14">
        <f t="shared" ca="1" si="128"/>
        <v>2.5565819432365071E-2</v>
      </c>
      <c r="F341" s="14">
        <f t="shared" ca="1" si="129"/>
        <v>2.6751182051383902E-2</v>
      </c>
      <c r="G341" s="14">
        <f t="shared" ca="1" si="130"/>
        <v>2.663138552467724E-2</v>
      </c>
      <c r="H341" s="14">
        <f t="shared" ca="1" si="131"/>
        <v>2.6006733674848341E-2</v>
      </c>
      <c r="I341" s="3">
        <f ca="1"/>
        <v>0.85037839541671234</v>
      </c>
      <c r="J341" s="3">
        <f ca="1"/>
        <v>0.8593206560599278</v>
      </c>
      <c r="K341" s="3">
        <f ca="1"/>
        <v>0.84415628041560486</v>
      </c>
      <c r="L341" s="3">
        <f ca="1"/>
        <v>0.85516988553672546</v>
      </c>
      <c r="M341" s="3">
        <f ca="1"/>
        <v>0.84365952097208485</v>
      </c>
      <c r="N341" s="3">
        <f ca="1"/>
        <v>0.84309696018301816</v>
      </c>
      <c r="O341" s="3">
        <f ca="1"/>
        <v>0.85044872252503678</v>
      </c>
      <c r="P341" s="17">
        <f t="shared" ca="1" si="132"/>
        <v>6.6008796107646511E-4</v>
      </c>
      <c r="Q341" s="17">
        <f t="shared" ca="1" si="133"/>
        <v>4.5725587271418233E-4</v>
      </c>
      <c r="R341" s="17">
        <f t="shared" ca="1" si="134"/>
        <v>9.8442177964681854E-5</v>
      </c>
      <c r="S341" s="17">
        <f t="shared" ca="1" si="136"/>
        <v>-1.2746601795784324E-3</v>
      </c>
      <c r="T341" s="19">
        <f t="shared" ca="1" si="135"/>
        <v>46021</v>
      </c>
      <c r="U341" s="18">
        <f t="shared" ca="1" si="137"/>
        <v>2.4945896294502327E-2</v>
      </c>
      <c r="V341" s="18">
        <f t="shared" ca="1" si="141"/>
        <v>2.3340351802906837E-2</v>
      </c>
      <c r="W341" s="18">
        <f t="shared" ca="1" si="142"/>
        <v>2.6075112945991113E-2</v>
      </c>
      <c r="X341" s="18">
        <f t="shared" ca="1" si="143"/>
        <v>2.4082123055156633E-2</v>
      </c>
      <c r="Y341" s="18">
        <f t="shared" ca="1" si="144"/>
        <v>2.6165679888950587E-2</v>
      </c>
      <c r="Z341" s="18">
        <f t="shared" ca="1" si="138"/>
        <v>2.6267621008243775E-2</v>
      </c>
      <c r="AA341" s="18">
        <f t="shared" ca="1" si="139"/>
        <v>2.4933149692706543E-2</v>
      </c>
      <c r="AD341" s="17"/>
      <c r="AE341" s="17"/>
    </row>
    <row r="342" spans="1:31">
      <c r="A342" s="15">
        <f t="shared" ca="1" si="140"/>
        <v>46028</v>
      </c>
      <c r="B342" s="14">
        <f t="shared" ca="1" si="125"/>
        <v>2.6036169657479805E-2</v>
      </c>
      <c r="C342" s="14">
        <f t="shared" ca="1" si="126"/>
        <v>2.5909633683053719E-2</v>
      </c>
      <c r="D342" s="14">
        <f t="shared" ca="1" si="127"/>
        <v>2.6694543596165902E-2</v>
      </c>
      <c r="E342" s="14">
        <f t="shared" ca="1" si="128"/>
        <v>2.5580481216142856E-2</v>
      </c>
      <c r="F342" s="14">
        <f t="shared" ca="1" si="129"/>
        <v>2.6762498097649252E-2</v>
      </c>
      <c r="G342" s="14">
        <f t="shared" ca="1" si="130"/>
        <v>2.6641711831787429E-2</v>
      </c>
      <c r="H342" s="14">
        <f t="shared" ca="1" si="131"/>
        <v>2.6019805733530035E-2</v>
      </c>
      <c r="I342" s="3">
        <f ca="1"/>
        <v>0.84987932273962863</v>
      </c>
      <c r="J342" s="3">
        <f ca="1"/>
        <v>0.85882347131502423</v>
      </c>
      <c r="K342" s="3">
        <f ca="1"/>
        <v>0.84364454851734982</v>
      </c>
      <c r="L342" s="3">
        <f ca="1"/>
        <v>0.85467958215035134</v>
      </c>
      <c r="M342" s="3">
        <f ca="1"/>
        <v>0.84314648460397612</v>
      </c>
      <c r="N342" s="3">
        <f ca="1"/>
        <v>0.8425862212825449</v>
      </c>
      <c r="O342" s="3">
        <f ca="1"/>
        <v>0.84994996324908079</v>
      </c>
      <c r="P342" s="17">
        <f t="shared" ca="1" si="132"/>
        <v>6.5837393868609789E-4</v>
      </c>
      <c r="Q342" s="17">
        <f t="shared" ca="1" si="133"/>
        <v>4.5568844133694886E-4</v>
      </c>
      <c r="R342" s="17">
        <f t="shared" ca="1" si="134"/>
        <v>1.265359744260855E-4</v>
      </c>
      <c r="S342" s="17">
        <f t="shared" ca="1" si="136"/>
        <v>-1.2773185800153686E-3</v>
      </c>
      <c r="T342" s="19">
        <f t="shared" ca="1" si="135"/>
        <v>46028</v>
      </c>
      <c r="U342" s="18">
        <f t="shared" ca="1" si="137"/>
        <v>2.4962606687056035E-2</v>
      </c>
      <c r="V342" s="18">
        <f t="shared" ca="1" si="141"/>
        <v>2.3360402045298833E-2</v>
      </c>
      <c r="W342" s="18">
        <f t="shared" ca="1" si="142"/>
        <v>2.6091466094938291E-2</v>
      </c>
      <c r="X342" s="18">
        <f t="shared" ca="1" si="143"/>
        <v>2.4099297184292583E-2</v>
      </c>
      <c r="Y342" s="18">
        <f t="shared" ca="1" si="144"/>
        <v>2.6182058789494398E-2</v>
      </c>
      <c r="Z342" s="18">
        <f t="shared" ca="1" si="138"/>
        <v>2.6283342250513587E-2</v>
      </c>
      <c r="AA342" s="18">
        <f t="shared" ca="1" si="139"/>
        <v>2.4949833501255882E-2</v>
      </c>
      <c r="AD342" s="17"/>
      <c r="AE342" s="17"/>
    </row>
    <row r="343" spans="1:31">
      <c r="A343" s="15">
        <f t="shared" ca="1" si="140"/>
        <v>46035</v>
      </c>
      <c r="B343" s="14">
        <f t="shared" ca="1" si="125"/>
        <v>2.6049222796902964E-2</v>
      </c>
      <c r="C343" s="14">
        <f t="shared" ca="1" si="126"/>
        <v>2.5894642917359149E-2</v>
      </c>
      <c r="D343" s="14">
        <f t="shared" ca="1" si="127"/>
        <v>2.6705883390363519E-2</v>
      </c>
      <c r="E343" s="14">
        <f t="shared" ca="1" si="128"/>
        <v>2.5595100736896047E-2</v>
      </c>
      <c r="F343" s="14">
        <f t="shared" ca="1" si="129"/>
        <v>2.6773773493641531E-2</v>
      </c>
      <c r="G343" s="14">
        <f t="shared" ca="1" si="130"/>
        <v>2.6651999621901602E-2</v>
      </c>
      <c r="H343" s="14">
        <f t="shared" ca="1" si="131"/>
        <v>2.6032836672767533E-2</v>
      </c>
      <c r="I343" s="3">
        <f ca="1"/>
        <v>0.84937999893797833</v>
      </c>
      <c r="J343" s="3">
        <f ca="1"/>
        <v>0.8583265742306917</v>
      </c>
      <c r="K343" s="3">
        <f ca="1"/>
        <v>0.84313259836619048</v>
      </c>
      <c r="L343" s="3">
        <f ca="1"/>
        <v>0.85418899757908284</v>
      </c>
      <c r="M343" s="3">
        <f ca="1"/>
        <v>0.84263323121580203</v>
      </c>
      <c r="N343" s="3">
        <f ca="1"/>
        <v>0.84207528434330514</v>
      </c>
      <c r="O343" s="3">
        <f ca="1"/>
        <v>0.84945095327610898</v>
      </c>
      <c r="P343" s="17">
        <f t="shared" ca="1" si="132"/>
        <v>6.5666059346055489E-4</v>
      </c>
      <c r="Q343" s="17">
        <f t="shared" ca="1" si="133"/>
        <v>4.5412206000691735E-4</v>
      </c>
      <c r="R343" s="17">
        <f t="shared" ca="1" si="134"/>
        <v>1.5457987954381469E-4</v>
      </c>
      <c r="S343" s="17">
        <f t="shared" ca="1" si="136"/>
        <v>-1.2799769581708226E-3</v>
      </c>
      <c r="T343" s="19">
        <f t="shared" ca="1" si="135"/>
        <v>46035</v>
      </c>
      <c r="U343" s="18">
        <f t="shared" ca="1" si="137"/>
        <v>2.4979317009800751E-2</v>
      </c>
      <c r="V343" s="18">
        <f t="shared" ca="1" si="141"/>
        <v>2.338033503481135E-2</v>
      </c>
      <c r="W343" s="18">
        <f t="shared" ca="1" si="142"/>
        <v>2.6107819174076487E-2</v>
      </c>
      <c r="X343" s="18">
        <f t="shared" ca="1" si="143"/>
        <v>2.411647124361949E-2</v>
      </c>
      <c r="Y343" s="18">
        <f t="shared" ca="1" si="144"/>
        <v>2.6198437622971409E-2</v>
      </c>
      <c r="Z343" s="18">
        <f t="shared" ca="1" si="138"/>
        <v>2.629906343099429E-2</v>
      </c>
      <c r="AA343" s="18">
        <f t="shared" ca="1" si="139"/>
        <v>2.4966517240219043E-2</v>
      </c>
      <c r="AD343" s="17"/>
      <c r="AE343" s="17"/>
    </row>
    <row r="344" spans="1:31">
      <c r="A344" s="15">
        <f t="shared" ca="1" si="140"/>
        <v>46042</v>
      </c>
      <c r="B344" s="14">
        <f t="shared" ca="1" si="125"/>
        <v>2.6062234722787188E-2</v>
      </c>
      <c r="C344" s="14">
        <f t="shared" ca="1" si="126"/>
        <v>2.5879660825000199E-2</v>
      </c>
      <c r="D344" s="14">
        <f t="shared" ca="1" si="127"/>
        <v>2.6717182652326192E-2</v>
      </c>
      <c r="E344" s="14">
        <f t="shared" ca="1" si="128"/>
        <v>2.5609677990363941E-2</v>
      </c>
      <c r="F344" s="14">
        <f t="shared" ca="1" si="129"/>
        <v>2.6785008243175708E-2</v>
      </c>
      <c r="G344" s="14">
        <f t="shared" ca="1" si="130"/>
        <v>2.666224890032249E-2</v>
      </c>
      <c r="H344" s="14">
        <f t="shared" ca="1" si="131"/>
        <v>2.6045826491258306E-2</v>
      </c>
      <c r="I344" s="3">
        <f ca="1"/>
        <v>0.84888042480214732</v>
      </c>
      <c r="J344" s="3">
        <f ca="1"/>
        <v>0.85782996464049577</v>
      </c>
      <c r="K344" s="3">
        <f ca="1"/>
        <v>0.84262043073952597</v>
      </c>
      <c r="L344" s="3">
        <f ca="1"/>
        <v>0.85369813263344374</v>
      </c>
      <c r="M344" s="3">
        <f ca="1"/>
        <v>0.84211976158715685</v>
      </c>
      <c r="N344" s="3">
        <f ca="1"/>
        <v>0.841564150103981</v>
      </c>
      <c r="O344" s="3">
        <f ca="1"/>
        <v>0.84895169339471344</v>
      </c>
      <c r="P344" s="17">
        <f t="shared" ca="1" si="132"/>
        <v>6.5494792953900427E-4</v>
      </c>
      <c r="Q344" s="17">
        <f t="shared" ca="1" si="133"/>
        <v>4.5255673242324684E-4</v>
      </c>
      <c r="R344" s="17">
        <f t="shared" ca="1" si="134"/>
        <v>1.8257389778698896E-4</v>
      </c>
      <c r="S344" s="17">
        <f t="shared" ca="1" si="136"/>
        <v>-1.2826353141325714E-3</v>
      </c>
      <c r="T344" s="19">
        <f t="shared" ca="1" si="135"/>
        <v>46042</v>
      </c>
      <c r="U344" s="18">
        <f t="shared" ca="1" si="137"/>
        <v>2.4996027262737013E-2</v>
      </c>
      <c r="V344" s="18">
        <f t="shared" ca="1" si="141"/>
        <v>2.3400151796979764E-2</v>
      </c>
      <c r="W344" s="18">
        <f t="shared" ca="1" si="142"/>
        <v>2.6124172183406239E-2</v>
      </c>
      <c r="X344" s="18">
        <f t="shared" ca="1" si="143"/>
        <v>2.4133645233137956E-2</v>
      </c>
      <c r="Y344" s="18">
        <f t="shared" ca="1" si="144"/>
        <v>2.6214816389382136E-2</v>
      </c>
      <c r="Z344" s="18">
        <f t="shared" ca="1" si="138"/>
        <v>2.6314784549686339E-2</v>
      </c>
      <c r="AA344" s="18">
        <f t="shared" ca="1" si="139"/>
        <v>2.4983200909595688E-2</v>
      </c>
      <c r="AD344" s="17"/>
      <c r="AE344" s="17"/>
    </row>
    <row r="345" spans="1:31">
      <c r="A345" s="15">
        <f t="shared" ca="1" si="140"/>
        <v>46049</v>
      </c>
      <c r="B345" s="14">
        <f t="shared" ca="1" si="125"/>
        <v>2.6075205434738832E-2</v>
      </c>
      <c r="C345" s="14">
        <f t="shared" ca="1" si="126"/>
        <v>2.5864687400969366E-2</v>
      </c>
      <c r="D345" s="14">
        <f t="shared" ca="1" si="127"/>
        <v>2.6728441385799405E-2</v>
      </c>
      <c r="E345" s="14">
        <f t="shared" ca="1" si="128"/>
        <v>2.5624212972378428E-2</v>
      </c>
      <c r="F345" s="14">
        <f t="shared" ca="1" si="129"/>
        <v>2.6796202350205682E-2</v>
      </c>
      <c r="G345" s="14">
        <f t="shared" ca="1" si="130"/>
        <v>2.6672459672213912E-2</v>
      </c>
      <c r="H345" s="14">
        <f t="shared" ca="1" si="131"/>
        <v>2.605877518886341E-2</v>
      </c>
      <c r="I345" s="3">
        <f ca="1"/>
        <v>0.84838060112253222</v>
      </c>
      <c r="J345" s="3">
        <f ca="1"/>
        <v>0.8573336423780985</v>
      </c>
      <c r="K345" s="3">
        <f ca="1"/>
        <v>0.84210804641468684</v>
      </c>
      <c r="L345" s="3">
        <f ca="1"/>
        <v>0.8532069881240395</v>
      </c>
      <c r="M345" s="3">
        <f ca="1"/>
        <v>0.84160607649756169</v>
      </c>
      <c r="N345" s="3">
        <f ca="1"/>
        <v>0.8410528193031529</v>
      </c>
      <c r="O345" s="3">
        <f ca="1"/>
        <v>0.84845218439351122</v>
      </c>
      <c r="P345" s="17">
        <f t="shared" ca="1" si="132"/>
        <v>6.5323595106057258E-4</v>
      </c>
      <c r="Q345" s="17">
        <f t="shared" ca="1" si="133"/>
        <v>4.5099246236040419E-4</v>
      </c>
      <c r="R345" s="17">
        <f t="shared" ca="1" si="134"/>
        <v>2.1051803376946621E-4</v>
      </c>
      <c r="S345" s="17">
        <f t="shared" ca="1" si="136"/>
        <v>-1.2852936479023497E-3</v>
      </c>
      <c r="T345" s="19">
        <f t="shared" ca="1" si="135"/>
        <v>46049</v>
      </c>
      <c r="U345" s="18">
        <f t="shared" ca="1" si="137"/>
        <v>2.5012737445865456E-2</v>
      </c>
      <c r="V345" s="18">
        <f t="shared" ca="1" si="141"/>
        <v>2.3419853345414656E-2</v>
      </c>
      <c r="W345" s="18">
        <f t="shared" ca="1" si="142"/>
        <v>2.6140525122928169E-2</v>
      </c>
      <c r="X345" s="18">
        <f t="shared" ca="1" si="143"/>
        <v>2.4150819152848585E-2</v>
      </c>
      <c r="Y345" s="18">
        <f t="shared" ca="1" si="144"/>
        <v>2.6231195088727146E-2</v>
      </c>
      <c r="Z345" s="18">
        <f t="shared" ca="1" si="138"/>
        <v>2.633050560659024E-2</v>
      </c>
      <c r="AA345" s="18">
        <f t="shared" ca="1" si="139"/>
        <v>2.4999884509386432E-2</v>
      </c>
      <c r="AD345" s="17"/>
      <c r="AE345" s="17"/>
    </row>
    <row r="346" spans="1:31">
      <c r="A346" s="15">
        <f t="shared" ca="1" si="140"/>
        <v>46056</v>
      </c>
      <c r="B346" s="14">
        <f t="shared" ca="1" si="125"/>
        <v>2.6088134932410544E-2</v>
      </c>
      <c r="C346" s="14">
        <f t="shared" ca="1" si="126"/>
        <v>2.5849722640235995E-2</v>
      </c>
      <c r="D346" s="14">
        <f t="shared" ca="1" si="127"/>
        <v>2.6739659594574978E-2</v>
      </c>
      <c r="E346" s="14">
        <f t="shared" ca="1" si="128"/>
        <v>2.5638705678881414E-2</v>
      </c>
      <c r="F346" s="14">
        <f t="shared" ca="1" si="129"/>
        <v>2.6807355818772187E-2</v>
      </c>
      <c r="G346" s="14">
        <f t="shared" ca="1" si="130"/>
        <v>2.6682631942814915E-2</v>
      </c>
      <c r="H346" s="14">
        <f t="shared" ca="1" si="131"/>
        <v>2.6071682765252881E-2</v>
      </c>
      <c r="I346" s="3">
        <f ca="1"/>
        <v>0.84788052868953723</v>
      </c>
      <c r="J346" s="3">
        <f ca="1"/>
        <v>0.856837607277258</v>
      </c>
      <c r="K346" s="3">
        <f ca="1"/>
        <v>0.84159544616893178</v>
      </c>
      <c r="L346" s="3">
        <f ca="1"/>
        <v>0.85271556486155553</v>
      </c>
      <c r="M346" s="3">
        <f ca="1"/>
        <v>0.84109217672646186</v>
      </c>
      <c r="N346" s="3">
        <f ca="1"/>
        <v>0.84054129267930222</v>
      </c>
      <c r="O346" s="3">
        <f ca="1"/>
        <v>0.84795242706112206</v>
      </c>
      <c r="P346" s="17">
        <f t="shared" ca="1" si="132"/>
        <v>6.5152466216443494E-4</v>
      </c>
      <c r="Q346" s="17">
        <f t="shared" ca="1" si="133"/>
        <v>4.4942925352912944E-4</v>
      </c>
      <c r="R346" s="17">
        <f t="shared" ca="1" si="134"/>
        <v>2.3841229217454879E-4</v>
      </c>
      <c r="S346" s="17">
        <f t="shared" ca="1" si="136"/>
        <v>-1.2879519594777289E-3</v>
      </c>
      <c r="T346" s="19">
        <f t="shared" ca="1" si="135"/>
        <v>46056</v>
      </c>
      <c r="U346" s="18">
        <f t="shared" ca="1" si="137"/>
        <v>2.5029447559186617E-2</v>
      </c>
      <c r="V346" s="18">
        <f t="shared" ca="1" si="141"/>
        <v>2.3439440681974549E-2</v>
      </c>
      <c r="W346" s="18">
        <f t="shared" ca="1" si="142"/>
        <v>2.6156877992642817E-2</v>
      </c>
      <c r="X346" s="18">
        <f t="shared" ca="1" si="143"/>
        <v>2.416799300275195E-2</v>
      </c>
      <c r="Y346" s="18">
        <f t="shared" ca="1" si="144"/>
        <v>2.6247573721006997E-2</v>
      </c>
      <c r="Z346" s="18">
        <f t="shared" ca="1" si="138"/>
        <v>2.6346226601706494E-2</v>
      </c>
      <c r="AA346" s="18">
        <f t="shared" ca="1" si="139"/>
        <v>2.501656803959184E-2</v>
      </c>
      <c r="AD346" s="17"/>
      <c r="AE346" s="17"/>
    </row>
    <row r="347" spans="1:31">
      <c r="A347" s="15">
        <f t="shared" ca="1" si="140"/>
        <v>46063</v>
      </c>
      <c r="B347" s="14">
        <f t="shared" ca="1" si="125"/>
        <v>2.6101023215605514E-2</v>
      </c>
      <c r="C347" s="14">
        <f t="shared" ca="1" si="126"/>
        <v>2.5834766537804157E-2</v>
      </c>
      <c r="D347" s="14">
        <f t="shared" ca="1" si="127"/>
        <v>2.6750837282589437E-2</v>
      </c>
      <c r="E347" s="14">
        <f t="shared" ca="1" si="128"/>
        <v>2.5653156105942147E-2</v>
      </c>
      <c r="F347" s="14">
        <f t="shared" ca="1" si="129"/>
        <v>2.6818468652997009E-2</v>
      </c>
      <c r="G347" s="14">
        <f t="shared" ca="1" si="130"/>
        <v>2.6692765717439837E-2</v>
      </c>
      <c r="H347" s="14">
        <f t="shared" ca="1" si="131"/>
        <v>2.6084549220229881E-2</v>
      </c>
      <c r="I347" s="3">
        <f ca="1"/>
        <v>0.84738020829357319</v>
      </c>
      <c r="J347" s="3">
        <f ca="1"/>
        <v>0.85634185917182881</v>
      </c>
      <c r="K347" s="3">
        <f ca="1"/>
        <v>0.84108263077944678</v>
      </c>
      <c r="L347" s="3">
        <f ca="1"/>
        <v>0.85222386365675507</v>
      </c>
      <c r="M347" s="3">
        <f ca="1"/>
        <v>0.84057806305322513</v>
      </c>
      <c r="N347" s="3">
        <f ca="1"/>
        <v>0.84002957097080988</v>
      </c>
      <c r="O347" s="3">
        <f ca="1"/>
        <v>0.84745242218617201</v>
      </c>
      <c r="P347" s="17">
        <f t="shared" ca="1" si="132"/>
        <v>6.4981406698392391E-4</v>
      </c>
      <c r="Q347" s="17">
        <f t="shared" ca="1" si="133"/>
        <v>4.4786710966336629E-4</v>
      </c>
      <c r="R347" s="17">
        <f t="shared" ca="1" si="134"/>
        <v>2.6625667780135615E-4</v>
      </c>
      <c r="S347" s="17">
        <f t="shared" ca="1" si="136"/>
        <v>-1.2906102488625254E-3</v>
      </c>
      <c r="T347" s="19">
        <f t="shared" ca="1" si="135"/>
        <v>46063</v>
      </c>
      <c r="U347" s="18">
        <f t="shared" ca="1" si="137"/>
        <v>2.5046157602701104E-2</v>
      </c>
      <c r="V347" s="18">
        <f t="shared" ca="1" si="141"/>
        <v>2.3458914796935838E-2</v>
      </c>
      <c r="W347" s="18">
        <f t="shared" ca="1" si="142"/>
        <v>2.6173230792550795E-2</v>
      </c>
      <c r="X347" s="18">
        <f t="shared" ca="1" si="143"/>
        <v>2.4185166782848645E-2</v>
      </c>
      <c r="Y347" s="18">
        <f t="shared" ca="1" si="144"/>
        <v>2.6263952286222195E-2</v>
      </c>
      <c r="Z347" s="18">
        <f t="shared" ca="1" si="138"/>
        <v>2.6361947535035547E-2</v>
      </c>
      <c r="AA347" s="18">
        <f t="shared" ca="1" si="139"/>
        <v>2.5033251500212478E-2</v>
      </c>
      <c r="AD347" s="17"/>
      <c r="AE347" s="17"/>
    </row>
    <row r="348" spans="1:31">
      <c r="A348" s="15">
        <f t="shared" ca="1" si="140"/>
        <v>46070</v>
      </c>
      <c r="B348" s="14">
        <f t="shared" ca="1" si="125"/>
        <v>2.6113870284213733E-2</v>
      </c>
      <c r="C348" s="14">
        <f t="shared" ca="1" si="126"/>
        <v>2.5819819088648992E-2</v>
      </c>
      <c r="D348" s="14">
        <f t="shared" ca="1" si="127"/>
        <v>2.676197445385458E-2</v>
      </c>
      <c r="E348" s="14">
        <f t="shared" ca="1" si="128"/>
        <v>2.5667564249716723E-2</v>
      </c>
      <c r="F348" s="14">
        <f t="shared" ca="1" si="129"/>
        <v>2.6829540857146651E-2</v>
      </c>
      <c r="G348" s="14">
        <f t="shared" ca="1" si="130"/>
        <v>2.6702861001530347E-2</v>
      </c>
      <c r="H348" s="14">
        <f t="shared" ca="1" si="131"/>
        <v>2.6097374553435491E-2</v>
      </c>
      <c r="I348" s="3">
        <f ca="1"/>
        <v>0.84687964072505473</v>
      </c>
      <c r="J348" s="3">
        <f ca="1"/>
        <v>0.85584639789576133</v>
      </c>
      <c r="K348" s="3">
        <f ca="1"/>
        <v>0.84056960102334233</v>
      </c>
      <c r="L348" s="3">
        <f ca="1"/>
        <v>0.85173188532047672</v>
      </c>
      <c r="M348" s="3">
        <f ca="1"/>
        <v>0.84006373625714026</v>
      </c>
      <c r="N348" s="3">
        <f ca="1"/>
        <v>0.83951765491595487</v>
      </c>
      <c r="O348" s="3">
        <f ca="1"/>
        <v>0.84695217055729088</v>
      </c>
      <c r="P348" s="17">
        <f t="shared" ca="1" si="132"/>
        <v>6.4810416964084655E-4</v>
      </c>
      <c r="Q348" s="17">
        <f t="shared" ca="1" si="133"/>
        <v>4.463060344970099E-4</v>
      </c>
      <c r="R348" s="17">
        <f t="shared" ca="1" si="134"/>
        <v>2.9405119556474152E-4</v>
      </c>
      <c r="S348" s="17">
        <f t="shared" ca="1" si="136"/>
        <v>-1.2932685161431284E-3</v>
      </c>
      <c r="T348" s="19">
        <f t="shared" ca="1" si="135"/>
        <v>46070</v>
      </c>
      <c r="U348" s="18">
        <f t="shared" ca="1" si="137"/>
        <v>2.5062867576409496E-2</v>
      </c>
      <c r="V348" s="18">
        <f t="shared" ca="1" si="141"/>
        <v>2.3478276669159585E-2</v>
      </c>
      <c r="W348" s="18">
        <f t="shared" ca="1" si="142"/>
        <v>2.6189583522652691E-2</v>
      </c>
      <c r="X348" s="18">
        <f t="shared" ca="1" si="143"/>
        <v>2.4202340493139206E-2</v>
      </c>
      <c r="Y348" s="18">
        <f t="shared" ca="1" si="144"/>
        <v>2.6280330784373338E-2</v>
      </c>
      <c r="Z348" s="18">
        <f t="shared" ca="1" si="138"/>
        <v>2.6377668406577921E-2</v>
      </c>
      <c r="AA348" s="18">
        <f t="shared" ca="1" si="139"/>
        <v>2.5049934891248064E-2</v>
      </c>
    </row>
    <row r="349" spans="1:31">
      <c r="A349" s="15">
        <f t="shared" ca="1" si="140"/>
        <v>46077</v>
      </c>
      <c r="B349" s="14">
        <f t="shared" ca="1" si="125"/>
        <v>2.6126676138223628E-2</v>
      </c>
      <c r="C349" s="14">
        <f t="shared" ca="1" si="126"/>
        <v>2.5804880287774563E-2</v>
      </c>
      <c r="D349" s="14">
        <f t="shared" ca="1" si="127"/>
        <v>2.6773071112463236E-2</v>
      </c>
      <c r="E349" s="14">
        <f t="shared" ca="1" si="128"/>
        <v>2.5681930106529118E-2</v>
      </c>
      <c r="F349" s="14">
        <f t="shared" ca="1" si="129"/>
        <v>2.6840572435285003E-2</v>
      </c>
      <c r="G349" s="14">
        <f t="shared" ca="1" si="130"/>
        <v>2.671291780032551E-2</v>
      </c>
      <c r="H349" s="14">
        <f t="shared" ca="1" si="131"/>
        <v>2.6110158765657032E-2</v>
      </c>
      <c r="I349" s="3">
        <f ca="1"/>
        <v>0.84637882677439857</v>
      </c>
      <c r="J349" s="3">
        <f ca="1"/>
        <v>0.85535122328310231</v>
      </c>
      <c r="K349" s="3">
        <f ca="1"/>
        <v>0.84005635767765197</v>
      </c>
      <c r="L349" s="3">
        <f ca="1"/>
        <v>0.85123963066363284</v>
      </c>
      <c r="M349" s="3">
        <f ca="1"/>
        <v>0.83954919711741416</v>
      </c>
      <c r="N349" s="3">
        <f ca="1"/>
        <v>0.83900554525291182</v>
      </c>
      <c r="O349" s="3">
        <f ca="1"/>
        <v>0.84645167296311541</v>
      </c>
      <c r="P349" s="17">
        <f t="shared" ca="1" si="132"/>
        <v>6.4639497423960718E-4</v>
      </c>
      <c r="Q349" s="17">
        <f t="shared" ca="1" si="133"/>
        <v>4.4474603169451093E-4</v>
      </c>
      <c r="R349" s="17">
        <f t="shared" ca="1" si="134"/>
        <v>3.2179585044906506E-4</v>
      </c>
      <c r="S349" s="17">
        <f t="shared" ca="1" si="136"/>
        <v>-1.2959267611408615E-3</v>
      </c>
      <c r="T349" s="19">
        <f t="shared" ca="1" si="135"/>
        <v>46077</v>
      </c>
      <c r="U349" s="18">
        <f t="shared" ca="1" si="137"/>
        <v>2.5079577480312355E-2</v>
      </c>
      <c r="V349" s="18">
        <f t="shared" ca="1" si="141"/>
        <v>2.3497527266255609E-2</v>
      </c>
      <c r="W349" s="18">
        <f t="shared" ca="1" si="142"/>
        <v>2.620593618294902E-2</v>
      </c>
      <c r="X349" s="18">
        <f t="shared" ca="1" si="143"/>
        <v>2.4219514133624283E-2</v>
      </c>
      <c r="Y349" s="18">
        <f t="shared" ca="1" si="144"/>
        <v>2.6296709215460075E-2</v>
      </c>
      <c r="Z349" s="18">
        <f t="shared" ca="1" si="138"/>
        <v>2.6393389216333194E-2</v>
      </c>
      <c r="AA349" s="18">
        <f t="shared" ca="1" si="139"/>
        <v>2.5066618212700946E-2</v>
      </c>
    </row>
    <row r="350" spans="1:31">
      <c r="A350" s="15">
        <f t="shared" ca="1" si="140"/>
        <v>46084</v>
      </c>
      <c r="B350" s="14">
        <f t="shared" ca="1" si="125"/>
        <v>2.613944077776257E-2</v>
      </c>
      <c r="C350" s="14">
        <f t="shared" ca="1" si="126"/>
        <v>2.5789950130179165E-2</v>
      </c>
      <c r="D350" s="14">
        <f t="shared" ca="1" si="127"/>
        <v>2.6784127262681916E-2</v>
      </c>
      <c r="E350" s="14">
        <f t="shared" ca="1" si="128"/>
        <v>2.5696253672755395E-2</v>
      </c>
      <c r="F350" s="14">
        <f t="shared" ca="1" si="129"/>
        <v>2.6851563392622194E-2</v>
      </c>
      <c r="G350" s="14">
        <f t="shared" ca="1" si="130"/>
        <v>2.6722936120199034E-2</v>
      </c>
      <c r="H350" s="14">
        <f t="shared" ca="1" si="131"/>
        <v>2.6122901856217177E-2</v>
      </c>
      <c r="I350" s="3">
        <f ca="1"/>
        <v>0.84587776723202168</v>
      </c>
      <c r="J350" s="3">
        <f ca="1"/>
        <v>0.85485633516799431</v>
      </c>
      <c r="K350" s="3">
        <f ca="1"/>
        <v>0.83954290151933075</v>
      </c>
      <c r="L350" s="3">
        <f ca="1"/>
        <v>0.85074710049720625</v>
      </c>
      <c r="M350" s="3">
        <f ca="1"/>
        <v>0.83903444641317582</v>
      </c>
      <c r="N350" s="3">
        <f ca="1"/>
        <v>0.83849324271975489</v>
      </c>
      <c r="O350" s="3">
        <f ca="1"/>
        <v>0.84595093019226719</v>
      </c>
      <c r="P350" s="17">
        <f t="shared" ca="1" si="132"/>
        <v>6.4468648491934621E-4</v>
      </c>
      <c r="Q350" s="17">
        <f t="shared" ca="1" si="133"/>
        <v>4.4318710500717423E-4</v>
      </c>
      <c r="R350" s="17">
        <f t="shared" ca="1" si="134"/>
        <v>3.4949064758340448E-4</v>
      </c>
      <c r="S350" s="17">
        <f t="shared" ca="1" si="136"/>
        <v>-1.2985849839500935E-3</v>
      </c>
      <c r="T350" s="19">
        <f t="shared" ca="1" si="135"/>
        <v>46084</v>
      </c>
      <c r="U350" s="18">
        <f t="shared" ca="1" si="137"/>
        <v>2.5096287314410305E-2</v>
      </c>
      <c r="V350" s="18">
        <f t="shared" ca="1" si="141"/>
        <v>2.3516667544743634E-2</v>
      </c>
      <c r="W350" s="18">
        <f t="shared" ca="1" si="142"/>
        <v>2.6222288773440475E-2</v>
      </c>
      <c r="X350" s="18">
        <f t="shared" ca="1" si="143"/>
        <v>2.4236687704304434E-2</v>
      </c>
      <c r="Y350" s="18">
        <f t="shared" ca="1" si="144"/>
        <v>2.6313087579484709E-2</v>
      </c>
      <c r="Z350" s="18">
        <f t="shared" ca="1" si="138"/>
        <v>2.6409109964303634E-2</v>
      </c>
      <c r="AA350" s="18">
        <f t="shared" ca="1" si="139"/>
        <v>2.5083301464570804E-2</v>
      </c>
    </row>
    <row r="351" spans="1:31">
      <c r="A351" s="15">
        <f t="shared" ca="1" si="140"/>
        <v>46091</v>
      </c>
      <c r="B351" s="14">
        <f t="shared" ca="1" si="125"/>
        <v>2.615216420301579E-2</v>
      </c>
      <c r="C351" s="14">
        <f t="shared" ca="1" si="126"/>
        <v>2.5775028610855295E-2</v>
      </c>
      <c r="D351" s="14">
        <f t="shared" ca="1" si="127"/>
        <v>2.6795142908771337E-2</v>
      </c>
      <c r="E351" s="14">
        <f t="shared" ca="1" si="128"/>
        <v>2.5710534944922148E-2</v>
      </c>
      <c r="F351" s="14">
        <f t="shared" ca="1" si="129"/>
        <v>2.6862513732932657E-2</v>
      </c>
      <c r="G351" s="14">
        <f t="shared" ca="1" si="130"/>
        <v>2.6732915966071587E-2</v>
      </c>
      <c r="H351" s="14">
        <f t="shared" ca="1" si="131"/>
        <v>2.6135603825602205E-2</v>
      </c>
      <c r="I351" s="3">
        <f ca="1"/>
        <v>0.84537646288833856</v>
      </c>
      <c r="J351" s="3">
        <f ca="1"/>
        <v>0.8543617333846758</v>
      </c>
      <c r="K351" s="3">
        <f ca="1"/>
        <v>0.83902923332525192</v>
      </c>
      <c r="L351" s="3">
        <f ca="1"/>
        <v>0.8502542956322493</v>
      </c>
      <c r="M351" s="3">
        <f ca="1"/>
        <v>0.83851948492345429</v>
      </c>
      <c r="N351" s="3">
        <f ca="1"/>
        <v>0.83798074805443601</v>
      </c>
      <c r="O351" s="3">
        <f ca="1"/>
        <v>0.84544994303338084</v>
      </c>
      <c r="P351" s="17">
        <f t="shared" ca="1" si="132"/>
        <v>6.4297870575554666E-4</v>
      </c>
      <c r="Q351" s="17">
        <f t="shared" ca="1" si="133"/>
        <v>4.4162925809364262E-4</v>
      </c>
      <c r="R351" s="17">
        <f t="shared" ca="1" si="134"/>
        <v>3.7713559216049491E-4</v>
      </c>
      <c r="S351" s="17">
        <f t="shared" ca="1" si="136"/>
        <v>-1.3012431845666611E-3</v>
      </c>
      <c r="T351" s="19">
        <f t="shared" ca="1" si="135"/>
        <v>46091</v>
      </c>
      <c r="U351" s="18">
        <f t="shared" ca="1" si="137"/>
        <v>2.5112997078703903E-2</v>
      </c>
      <c r="V351" s="18">
        <f t="shared" ca="1" si="141"/>
        <v>2.3535698450211747E-2</v>
      </c>
      <c r="W351" s="18">
        <f t="shared" ca="1" si="142"/>
        <v>2.6238641294127563E-2</v>
      </c>
      <c r="X351" s="18">
        <f t="shared" ca="1" si="143"/>
        <v>2.4253861205180239E-2</v>
      </c>
      <c r="Y351" s="18">
        <f t="shared" ca="1" si="144"/>
        <v>2.6329465876446918E-2</v>
      </c>
      <c r="Z351" s="18">
        <f t="shared" ca="1" si="138"/>
        <v>2.6424830650488843E-2</v>
      </c>
      <c r="AA351" s="18">
        <f t="shared" ca="1" si="139"/>
        <v>2.5099984646858236E-2</v>
      </c>
    </row>
    <row r="352" spans="1:31">
      <c r="A352" s="15">
        <f t="shared" ca="1" si="140"/>
        <v>46098</v>
      </c>
      <c r="B352" s="14">
        <f t="shared" ca="1" si="125"/>
        <v>2.616484641431327E-2</v>
      </c>
      <c r="C352" s="14">
        <f t="shared" ca="1" si="126"/>
        <v>2.576011572480124E-2</v>
      </c>
      <c r="D352" s="14">
        <f t="shared" ca="1" si="127"/>
        <v>2.6806118055165896E-2</v>
      </c>
      <c r="E352" s="14">
        <f t="shared" ca="1" si="128"/>
        <v>2.5724773919660167E-2</v>
      </c>
      <c r="F352" s="14">
        <f t="shared" ca="1" si="129"/>
        <v>2.6873423461108117E-2</v>
      </c>
      <c r="G352" s="14">
        <f t="shared" ca="1" si="130"/>
        <v>2.6742857343969542E-2</v>
      </c>
      <c r="H352" s="14">
        <f t="shared" ca="1" si="131"/>
        <v>2.61482646741363E-2</v>
      </c>
      <c r="I352" s="3">
        <f ca="1"/>
        <v>0.84487491453376018</v>
      </c>
      <c r="J352" s="3">
        <f ca="1"/>
        <v>0.85386741776748132</v>
      </c>
      <c r="K352" s="3">
        <f ca="1"/>
        <v>0.83851535387220699</v>
      </c>
      <c r="L352" s="3">
        <f ca="1"/>
        <v>0.84976121687988093</v>
      </c>
      <c r="M352" s="3">
        <f ca="1"/>
        <v>0.83800431342720627</v>
      </c>
      <c r="N352" s="3">
        <f ca="1"/>
        <v>0.83746806199481272</v>
      </c>
      <c r="O352" s="3">
        <f ca="1"/>
        <v>0.84494871227508161</v>
      </c>
      <c r="P352" s="17">
        <f t="shared" ca="1" si="132"/>
        <v>6.4127164085262672E-4</v>
      </c>
      <c r="Q352" s="17">
        <f t="shared" ca="1" si="133"/>
        <v>4.4007249465310289E-4</v>
      </c>
      <c r="R352" s="17">
        <f t="shared" ca="1" si="134"/>
        <v>4.0473068951202978E-4</v>
      </c>
      <c r="S352" s="17">
        <f t="shared" ca="1" si="136"/>
        <v>-1.3039013629919521E-3</v>
      </c>
      <c r="T352" s="19">
        <f t="shared" ca="1" si="135"/>
        <v>46098</v>
      </c>
      <c r="U352" s="18">
        <f t="shared" ca="1" si="137"/>
        <v>2.5129706773193743E-2</v>
      </c>
      <c r="V352" s="18">
        <f t="shared" ca="1" si="141"/>
        <v>2.3554620917472045E-2</v>
      </c>
      <c r="W352" s="18">
        <f t="shared" ca="1" si="142"/>
        <v>2.6254993745010866E-2</v>
      </c>
      <c r="X352" s="18">
        <f t="shared" ca="1" si="143"/>
        <v>2.4271034636252287E-2</v>
      </c>
      <c r="Y352" s="18">
        <f t="shared" ca="1" si="144"/>
        <v>2.6345844106347251E-2</v>
      </c>
      <c r="Z352" s="18">
        <f t="shared" ca="1" si="138"/>
        <v>2.6440551274889288E-2</v>
      </c>
      <c r="AA352" s="18">
        <f t="shared" ca="1" si="139"/>
        <v>2.5116667759563824E-2</v>
      </c>
    </row>
    <row r="353" spans="1:27">
      <c r="A353" s="15">
        <f t="shared" ca="1" si="140"/>
        <v>46105</v>
      </c>
      <c r="B353" s="14">
        <f t="shared" ca="1" si="125"/>
        <v>2.6177487412066033E-2</v>
      </c>
      <c r="C353" s="14">
        <f t="shared" ca="1" si="126"/>
        <v>2.5745211467032646E-2</v>
      </c>
      <c r="D353" s="14">
        <f t="shared" ca="1" si="127"/>
        <v>2.6817052706386804E-2</v>
      </c>
      <c r="E353" s="14">
        <f t="shared" ca="1" si="128"/>
        <v>2.5738970593704447E-2</v>
      </c>
      <c r="F353" s="14">
        <f t="shared" ca="1" si="129"/>
        <v>2.6884292581883996E-2</v>
      </c>
      <c r="G353" s="14">
        <f t="shared" ca="1" si="130"/>
        <v>2.6752760259774543E-2</v>
      </c>
      <c r="H353" s="14">
        <f t="shared" ca="1" si="131"/>
        <v>2.6160884401964193E-2</v>
      </c>
      <c r="I353" s="3">
        <f ca="1"/>
        <v>0.84437312295869116</v>
      </c>
      <c r="J353" s="3">
        <f ca="1"/>
        <v>0.85337338815084129</v>
      </c>
      <c r="K353" s="3">
        <f ca="1"/>
        <v>0.83800126393690244</v>
      </c>
      <c r="L353" s="3">
        <f ca="1"/>
        <v>0.84926786505128471</v>
      </c>
      <c r="M353" s="3">
        <f ca="1"/>
        <v>0.83748893270329461</v>
      </c>
      <c r="N353" s="3">
        <f ca="1"/>
        <v>0.836955185278627</v>
      </c>
      <c r="O353" s="3">
        <f ca="1"/>
        <v>0.84444723870598859</v>
      </c>
      <c r="P353" s="17">
        <f t="shared" ca="1" si="132"/>
        <v>6.3956529432077081E-4</v>
      </c>
      <c r="Q353" s="17">
        <f t="shared" ca="1" si="133"/>
        <v>4.3851681836158674E-4</v>
      </c>
      <c r="R353" s="17">
        <f t="shared" ca="1" si="134"/>
        <v>4.3227594503338768E-4</v>
      </c>
      <c r="S353" s="17">
        <f t="shared" ca="1" si="136"/>
        <v>-1.3065595193144375E-3</v>
      </c>
      <c r="T353" s="19">
        <f t="shared" ca="1" si="135"/>
        <v>46105</v>
      </c>
      <c r="U353" s="18">
        <f t="shared" ca="1" si="137"/>
        <v>2.5146416397880376E-2</v>
      </c>
      <c r="V353" s="18">
        <f t="shared" ca="1" si="141"/>
        <v>2.3573435870713828E-2</v>
      </c>
      <c r="W353" s="18">
        <f t="shared" ca="1" si="142"/>
        <v>2.6271346126090996E-2</v>
      </c>
      <c r="X353" s="18">
        <f t="shared" ca="1" si="143"/>
        <v>2.4288207997521127E-2</v>
      </c>
      <c r="Y353" s="18">
        <f t="shared" ca="1" si="144"/>
        <v>2.6362222269186258E-2</v>
      </c>
      <c r="Z353" s="18">
        <f t="shared" ca="1" si="138"/>
        <v>2.6456271837505489E-2</v>
      </c>
      <c r="AA353" s="18">
        <f t="shared" ca="1" si="139"/>
        <v>2.5133350802687231E-2</v>
      </c>
    </row>
    <row r="354" spans="1:27">
      <c r="A354" s="15">
        <f t="shared" ca="1" si="140"/>
        <v>46112</v>
      </c>
      <c r="B354" s="14">
        <f t="shared" ca="1" si="125"/>
        <v>2.619008719682403E-2</v>
      </c>
      <c r="C354" s="14">
        <f t="shared" ca="1" si="126"/>
        <v>2.5730315832547812E-2</v>
      </c>
      <c r="D354" s="14">
        <f t="shared" ca="1" si="127"/>
        <v>2.6827946867042138E-2</v>
      </c>
      <c r="E354" s="14">
        <f t="shared" ca="1" si="128"/>
        <v>2.5753124963934705E-2</v>
      </c>
      <c r="F354" s="14">
        <f t="shared" ca="1" si="129"/>
        <v>2.6895121100094115E-2</v>
      </c>
      <c r="G354" s="14">
        <f t="shared" ca="1" si="130"/>
        <v>2.6762624719426129E-2</v>
      </c>
      <c r="H354" s="14">
        <f t="shared" ca="1" si="131"/>
        <v>2.6173463010434724E-2</v>
      </c>
      <c r="I354" s="3">
        <f ca="1"/>
        <v>0.84387108895352825</v>
      </c>
      <c r="J354" s="3">
        <f ca="1"/>
        <v>0.85287964436928176</v>
      </c>
      <c r="K354" s="3">
        <f ca="1"/>
        <v>0.83748696429595804</v>
      </c>
      <c r="L354" s="3">
        <f ca="1"/>
        <v>0.84877424095770682</v>
      </c>
      <c r="M354" s="3">
        <f ca="1"/>
        <v>0.83697334353049135</v>
      </c>
      <c r="N354" s="3">
        <f ca="1"/>
        <v>0.83644211864350804</v>
      </c>
      <c r="O354" s="3">
        <f ca="1"/>
        <v>0.84394552311471804</v>
      </c>
      <c r="P354" s="17">
        <f t="shared" ca="1" si="132"/>
        <v>6.3785967021810774E-4</v>
      </c>
      <c r="Q354" s="17">
        <f t="shared" ca="1" si="133"/>
        <v>4.3696223288932495E-4</v>
      </c>
      <c r="R354" s="17">
        <f t="shared" ca="1" si="134"/>
        <v>4.5977136427621801E-4</v>
      </c>
      <c r="S354" s="17">
        <f t="shared" ca="1" si="136"/>
        <v>-1.3092176533585631E-3</v>
      </c>
      <c r="T354" s="19">
        <f t="shared" ca="1" si="135"/>
        <v>46112</v>
      </c>
      <c r="U354" s="18">
        <f t="shared" ca="1" si="137"/>
        <v>2.5163125952764438E-2</v>
      </c>
      <c r="V354" s="18">
        <f t="shared" ca="1" si="141"/>
        <v>2.3592144223653948E-2</v>
      </c>
      <c r="W354" s="18">
        <f t="shared" ca="1" si="142"/>
        <v>2.6287698437368556E-2</v>
      </c>
      <c r="X354" s="18">
        <f t="shared" ca="1" si="143"/>
        <v>2.4305381288987394E-2</v>
      </c>
      <c r="Y354" s="18">
        <f t="shared" ca="1" si="144"/>
        <v>2.637860036496447E-2</v>
      </c>
      <c r="Z354" s="18">
        <f t="shared" ca="1" si="138"/>
        <v>2.6471992338337882E-2</v>
      </c>
      <c r="AA354" s="18">
        <f t="shared" ca="1" si="139"/>
        <v>2.5150033776230853E-2</v>
      </c>
    </row>
    <row r="355" spans="1:27">
      <c r="A355" s="15">
        <f t="shared" ca="1" si="140"/>
        <v>46119</v>
      </c>
      <c r="B355" s="14">
        <f t="shared" ca="1" si="125"/>
        <v>2.6202645769195114E-2</v>
      </c>
      <c r="C355" s="14">
        <f t="shared" ca="1" si="126"/>
        <v>2.5715428816368173E-2</v>
      </c>
      <c r="D355" s="14">
        <f t="shared" ca="1" si="127"/>
        <v>2.6838800541820987E-2</v>
      </c>
      <c r="E355" s="14">
        <f t="shared" ca="1" si="128"/>
        <v>2.5767237027300119E-2</v>
      </c>
      <c r="F355" s="14">
        <f t="shared" ca="1" si="129"/>
        <v>2.6905909020682302E-2</v>
      </c>
      <c r="G355" s="14">
        <f t="shared" ca="1" si="130"/>
        <v>2.6772450728991183E-2</v>
      </c>
      <c r="H355" s="14">
        <f t="shared" ca="1" si="131"/>
        <v>2.6186000499374217E-2</v>
      </c>
      <c r="I355" s="3">
        <f ca="1"/>
        <v>0.84336881330865765</v>
      </c>
      <c r="J355" s="3">
        <f ca="1"/>
        <v>0.85238618625742468</v>
      </c>
      <c r="K355" s="3">
        <f ca="1"/>
        <v>0.83697245572590517</v>
      </c>
      <c r="L355" s="3">
        <f ca="1"/>
        <v>0.84828034541045327</v>
      </c>
      <c r="M355" s="3">
        <f ca="1"/>
        <v>0.83645754668747585</v>
      </c>
      <c r="N355" s="3">
        <f ca="1"/>
        <v>0.8359288628269711</v>
      </c>
      <c r="O355" s="3">
        <f ca="1"/>
        <v>0.84344356628986039</v>
      </c>
      <c r="P355" s="17">
        <f t="shared" ca="1" si="132"/>
        <v>6.3615477262587289E-4</v>
      </c>
      <c r="Q355" s="17">
        <f t="shared" ca="1" si="133"/>
        <v>4.3540874189499507E-4</v>
      </c>
      <c r="R355" s="17">
        <f t="shared" ca="1" si="134"/>
        <v>4.87216952826941E-4</v>
      </c>
      <c r="S355" s="17">
        <f t="shared" ca="1" si="136"/>
        <v>-1.3118757652134938E-3</v>
      </c>
      <c r="T355" s="19">
        <f t="shared" ca="1" si="135"/>
        <v>46119</v>
      </c>
      <c r="U355" s="18">
        <f t="shared" ca="1" si="137"/>
        <v>2.5179835437846489E-2</v>
      </c>
      <c r="V355" s="18">
        <f t="shared" ca="1" si="141"/>
        <v>2.3610746879684813E-2</v>
      </c>
      <c r="W355" s="18">
        <f t="shared" ca="1" si="142"/>
        <v>2.6304050678844074E-2</v>
      </c>
      <c r="X355" s="18">
        <f t="shared" ca="1" si="143"/>
        <v>2.4322554510651632E-2</v>
      </c>
      <c r="Y355" s="18">
        <f t="shared" ca="1" si="144"/>
        <v>2.6394978393682461E-2</v>
      </c>
      <c r="Z355" s="18">
        <f t="shared" ca="1" si="138"/>
        <v>2.6487712777387012E-2</v>
      </c>
      <c r="AA355" s="18">
        <f t="shared" ca="1" si="139"/>
        <v>2.5166716680194354E-2</v>
      </c>
    </row>
    <row r="356" spans="1:27">
      <c r="A356" s="15">
        <f t="shared" ca="1" si="140"/>
        <v>46126</v>
      </c>
      <c r="B356" s="14">
        <f t="shared" ca="1" si="125"/>
        <v>2.6215163129920276E-2</v>
      </c>
      <c r="C356" s="14">
        <f t="shared" ca="1" si="126"/>
        <v>2.5700550413492014E-2</v>
      </c>
      <c r="D356" s="14">
        <f t="shared" ca="1" si="127"/>
        <v>2.68496137355572E-2</v>
      </c>
      <c r="E356" s="14">
        <f t="shared" ca="1" si="128"/>
        <v>2.5781306780900404E-2</v>
      </c>
      <c r="F356" s="14">
        <f t="shared" ca="1" si="129"/>
        <v>2.6916656348673428E-2</v>
      </c>
      <c r="G356" s="14">
        <f t="shared" ca="1" si="130"/>
        <v>2.678223829457712E-2</v>
      </c>
      <c r="H356" s="14">
        <f t="shared" ca="1" si="131"/>
        <v>2.6198496869801545E-2</v>
      </c>
      <c r="I356" s="3">
        <f ca="1"/>
        <v>0.84286629681445391</v>
      </c>
      <c r="J356" s="3">
        <f ca="1"/>
        <v>0.85189301364998749</v>
      </c>
      <c r="K356" s="3">
        <f ca="1"/>
        <v>0.83645773900318532</v>
      </c>
      <c r="L356" s="3">
        <f ca="1"/>
        <v>0.84778617922088861</v>
      </c>
      <c r="M356" s="3">
        <f ca="1"/>
        <v>0.83594154295283263</v>
      </c>
      <c r="N356" s="3">
        <f ca="1"/>
        <v>0.8354154185664151</v>
      </c>
      <c r="O356" s="3">
        <f ca="1"/>
        <v>0.84294136902000938</v>
      </c>
      <c r="P356" s="17">
        <f t="shared" ca="1" si="132"/>
        <v>6.3445060563692424E-4</v>
      </c>
      <c r="Q356" s="17">
        <f t="shared" ca="1" si="133"/>
        <v>4.3385634901987186E-4</v>
      </c>
      <c r="R356" s="17">
        <f t="shared" ca="1" si="134"/>
        <v>5.1461271642826156E-4</v>
      </c>
      <c r="S356" s="17">
        <f t="shared" ca="1" si="136"/>
        <v>-1.3145338548747193E-3</v>
      </c>
      <c r="T356" s="19">
        <f t="shared" ca="1" si="135"/>
        <v>46126</v>
      </c>
      <c r="U356" s="18">
        <f t="shared" ca="1" si="137"/>
        <v>2.5196544853127077E-2</v>
      </c>
      <c r="V356" s="18">
        <f t="shared" ca="1" si="141"/>
        <v>2.3629244732019716E-2</v>
      </c>
      <c r="W356" s="18">
        <f t="shared" ca="1" si="142"/>
        <v>2.6320402850518166E-2</v>
      </c>
      <c r="X356" s="18">
        <f t="shared" ca="1" si="143"/>
        <v>2.4339727662514438E-2</v>
      </c>
      <c r="Y356" s="18">
        <f t="shared" ca="1" si="144"/>
        <v>2.6411356355340761E-2</v>
      </c>
      <c r="Z356" s="18">
        <f t="shared" ca="1" si="138"/>
        <v>2.65034331546533E-2</v>
      </c>
      <c r="AA356" s="18">
        <f t="shared" ca="1" si="139"/>
        <v>2.518339951457833E-2</v>
      </c>
    </row>
    <row r="357" spans="1:27">
      <c r="A357" s="15">
        <f t="shared" ca="1" si="140"/>
        <v>46133</v>
      </c>
      <c r="B357" s="14">
        <f t="shared" ca="1" si="125"/>
        <v>2.6227639279867869E-2</v>
      </c>
      <c r="C357" s="14">
        <f t="shared" ca="1" si="126"/>
        <v>2.5685680618952364E-2</v>
      </c>
      <c r="D357" s="14">
        <f t="shared" ca="1" si="127"/>
        <v>2.6860386453154063E-2</v>
      </c>
      <c r="E357" s="14">
        <f t="shared" ca="1" si="128"/>
        <v>2.5795334221933662E-2</v>
      </c>
      <c r="F357" s="14">
        <f t="shared" ca="1" si="129"/>
        <v>2.6927363089213938E-2</v>
      </c>
      <c r="G357" s="14">
        <f t="shared" ca="1" si="130"/>
        <v>2.6791987422441883E-2</v>
      </c>
      <c r="H357" s="14">
        <f t="shared" ca="1" si="131"/>
        <v>2.6210952122561908E-2</v>
      </c>
      <c r="I357" s="3">
        <f ca="1"/>
        <v>0.84236354026127735</v>
      </c>
      <c r="J357" s="3">
        <f ca="1"/>
        <v>0.85140012638178353</v>
      </c>
      <c r="K357" s="3">
        <f ca="1"/>
        <v>0.83594281490414724</v>
      </c>
      <c r="L357" s="3">
        <f ca="1"/>
        <v>0.84729174320043299</v>
      </c>
      <c r="M357" s="3">
        <f ca="1"/>
        <v>0.83542533310504985</v>
      </c>
      <c r="N357" s="3">
        <f ca="1"/>
        <v>0.83490178659912184</v>
      </c>
      <c r="O357" s="3">
        <f ca="1"/>
        <v>0.84243893209373921</v>
      </c>
      <c r="P357" s="17">
        <f t="shared" ca="1" si="132"/>
        <v>6.327471732861939E-4</v>
      </c>
      <c r="Q357" s="17">
        <f t="shared" ca="1" si="133"/>
        <v>4.3230505793420693E-4</v>
      </c>
      <c r="R357" s="17">
        <f t="shared" ca="1" si="134"/>
        <v>5.4195866091550499E-4</v>
      </c>
      <c r="S357" s="17">
        <f t="shared" ca="1" si="136"/>
        <v>-1.3171919223491785E-3</v>
      </c>
      <c r="T357" s="19">
        <f t="shared" ca="1" si="135"/>
        <v>46133</v>
      </c>
      <c r="U357" s="18">
        <f t="shared" ca="1" si="137"/>
        <v>2.5213254198606854E-2</v>
      </c>
      <c r="V357" s="18">
        <f t="shared" ca="1" si="141"/>
        <v>2.3647638663835891E-2</v>
      </c>
      <c r="W357" s="18">
        <f t="shared" ca="1" si="142"/>
        <v>2.6336754952391427E-2</v>
      </c>
      <c r="X357" s="18">
        <f t="shared" ca="1" si="143"/>
        <v>2.4356900744576415E-2</v>
      </c>
      <c r="Y357" s="18">
        <f t="shared" ca="1" si="144"/>
        <v>2.6427734249939955E-2</v>
      </c>
      <c r="Z357" s="18">
        <f t="shared" ca="1" si="138"/>
        <v>2.6519153470137294E-2</v>
      </c>
      <c r="AA357" s="18">
        <f t="shared" ca="1" si="139"/>
        <v>2.5200082279383362E-2</v>
      </c>
    </row>
    <row r="358" spans="1:27">
      <c r="A358" s="15">
        <f t="shared" ca="1" si="140"/>
        <v>46140</v>
      </c>
      <c r="B358" s="14"/>
      <c r="C358" s="14"/>
      <c r="D358" s="14"/>
      <c r="E358" s="14"/>
      <c r="F358" s="14"/>
      <c r="G358" s="14">
        <f ca="1">(N358-N359)/($A359-$A358)*365</f>
        <v>-6.6005983571027823E-3</v>
      </c>
      <c r="H358" s="14">
        <f ca="1">(O358-O359)/($A359-$A358)*365</f>
        <v>-6.6603106534320949E-3</v>
      </c>
      <c r="I358" s="3">
        <f ca="1"/>
        <v>0.84186054443947167</v>
      </c>
      <c r="J358" s="3">
        <f ca="1"/>
        <v>0.85090752428772143</v>
      </c>
      <c r="K358" s="3">
        <f ca="1"/>
        <v>0.83542768420504565</v>
      </c>
      <c r="L358" s="3">
        <f ca="1"/>
        <v>0.84679703816056029</v>
      </c>
      <c r="M358" s="3">
        <f ca="1"/>
        <v>0.83490891792251698</v>
      </c>
      <c r="N358" s="3">
        <f ca="1"/>
        <v>0.83438796766225309</v>
      </c>
      <c r="O358" s="3">
        <f ca="1"/>
        <v>0.84193625629960789</v>
      </c>
      <c r="P358" s="17"/>
      <c r="Q358" s="17"/>
      <c r="R358" s="17"/>
      <c r="S358" s="17"/>
      <c r="T358" s="19">
        <f t="shared" ca="1" si="135"/>
        <v>46140</v>
      </c>
      <c r="Z358" s="18"/>
      <c r="AA358" s="1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1:I13"/>
  <sheetViews>
    <sheetView workbookViewId="0">
      <selection activeCell="E2" sqref="E2:E7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17</v>
      </c>
      <c r="E1" t="s">
        <v>20</v>
      </c>
    </row>
    <row r="2" spans="3:9">
      <c r="C2" t="s">
        <v>2</v>
      </c>
      <c r="D2" t="s">
        <v>13</v>
      </c>
      <c r="E2" s="7" t="s">
        <v>46</v>
      </c>
      <c r="G2" s="2" t="s">
        <v>4</v>
      </c>
      <c r="I2" s="5" t="s">
        <v>38</v>
      </c>
    </row>
    <row r="3" spans="3:9">
      <c r="C3" t="s">
        <v>2</v>
      </c>
      <c r="D3" t="s">
        <v>34</v>
      </c>
      <c r="E3" s="8" t="s">
        <v>3</v>
      </c>
      <c r="G3" s="2" t="s">
        <v>5</v>
      </c>
      <c r="I3" t="s">
        <v>62</v>
      </c>
    </row>
    <row r="4" spans="3:9">
      <c r="C4" t="s">
        <v>2</v>
      </c>
      <c r="D4" t="s">
        <v>50</v>
      </c>
      <c r="E4" s="8" t="s">
        <v>19</v>
      </c>
      <c r="G4" s="2" t="s">
        <v>6</v>
      </c>
      <c r="I4" t="s">
        <v>33</v>
      </c>
    </row>
    <row r="5" spans="3:9">
      <c r="C5" t="s">
        <v>8</v>
      </c>
      <c r="D5" t="s">
        <v>15</v>
      </c>
      <c r="E5" s="8" t="s">
        <v>14</v>
      </c>
      <c r="G5" s="2" t="s">
        <v>7</v>
      </c>
    </row>
    <row r="6" spans="3:9">
      <c r="C6" t="s">
        <v>9</v>
      </c>
      <c r="D6" t="s">
        <v>16</v>
      </c>
      <c r="E6" s="6" t="s">
        <v>21</v>
      </c>
      <c r="G6" s="2" t="s">
        <v>18</v>
      </c>
    </row>
    <row r="7" spans="3:9">
      <c r="C7" t="s">
        <v>9</v>
      </c>
      <c r="D7" t="s">
        <v>45</v>
      </c>
      <c r="E7" s="6" t="s">
        <v>47</v>
      </c>
      <c r="G7" s="2" t="s">
        <v>24</v>
      </c>
    </row>
    <row r="8" spans="3:9">
      <c r="C8" t="s">
        <v>35</v>
      </c>
      <c r="D8" t="s">
        <v>36</v>
      </c>
      <c r="E8" s="9" t="s">
        <v>22</v>
      </c>
      <c r="G8" s="2" t="s">
        <v>25</v>
      </c>
    </row>
    <row r="9" spans="3:9">
      <c r="C9" t="s">
        <v>8</v>
      </c>
      <c r="D9" t="s">
        <v>48</v>
      </c>
      <c r="G9" s="2" t="s">
        <v>26</v>
      </c>
    </row>
    <row r="10" spans="3:9">
      <c r="C10" t="s">
        <v>10</v>
      </c>
      <c r="D10" t="s">
        <v>49</v>
      </c>
      <c r="G10" s="2" t="s">
        <v>27</v>
      </c>
    </row>
    <row r="11" spans="3:9">
      <c r="C11" t="s">
        <v>10</v>
      </c>
      <c r="D11" t="s">
        <v>37</v>
      </c>
      <c r="G11" s="2" t="s">
        <v>28</v>
      </c>
    </row>
    <row r="12" spans="3:9" ht="13.5" thickBot="1">
      <c r="C12" t="s">
        <v>10</v>
      </c>
      <c r="D12" t="s">
        <v>23</v>
      </c>
      <c r="G12" s="4" t="s">
        <v>29</v>
      </c>
    </row>
    <row r="13" spans="3:9" ht="13.5" thickBot="1">
      <c r="G13" s="4" t="s">
        <v>30</v>
      </c>
    </row>
  </sheetData>
  <protectedRanges>
    <protectedRange sqref="E8 E2:E5" name="Range2_1_1"/>
  </protectedRanges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GetInfo &amp; GetInstrumentInfo</vt:lpstr>
      <vt:lpstr>Daily Forward Rates</vt:lpstr>
      <vt:lpstr>Config</vt:lpstr>
      <vt:lpstr>AUD Curve Comparison</vt:lpstr>
      <vt:lpstr>GapStep</vt:lpstr>
      <vt:lpstr>Diffs</vt:lpstr>
      <vt:lpstr>ZeroRates</vt:lpstr>
      <vt:lpstr>Algorithms</vt:lpstr>
      <vt:lpstr>BaseDate</vt:lpstr>
      <vt:lpstr>Currency</vt:lpstr>
      <vt:lpstr>CurveList</vt:lpstr>
      <vt:lpstr>FuturesRolls</vt:lpstr>
      <vt:lpstr>IRCurve1</vt:lpstr>
      <vt:lpstr>Markets</vt:lpstr>
      <vt:lpstr>RateIndex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2019-07-02T04:26:16Z</dcterms:modified>
</cp:coreProperties>
</file>