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9\Projects\Highlander\FpML.V5r3.Applications\ExcelAPI\Spreadsheets\SABR\"/>
    </mc:Choice>
  </mc:AlternateContent>
  <xr:revisionPtr revIDLastSave="0" documentId="13_ncr:1_{5EE7FC84-D7A6-4AFB-98E5-F17D3C06610B}" xr6:coauthVersionLast="43" xr6:coauthVersionMax="43" xr10:uidLastSave="{00000000-0000-0000-0000-000000000000}"/>
  <bookViews>
    <workbookView xWindow="1230" yWindow="285" windowWidth="26370" windowHeight="14820" activeTab="3" xr2:uid="{00000000-000D-0000-FFFF-FFFF00000000}"/>
  </bookViews>
  <sheets>
    <sheet name="Table of Contents" sheetId="26" r:id="rId1"/>
    <sheet name="Bilinear" sheetId="31" r:id="rId2"/>
    <sheet name="Cubic Hermite Spline" sheetId="32" r:id="rId3"/>
    <sheet name="Linear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6" l="1"/>
  <c r="D33" i="33"/>
  <c r="D31" i="33"/>
  <c r="D52" i="32"/>
  <c r="D37" i="32"/>
  <c r="D51" i="32"/>
  <c r="D41" i="32"/>
  <c r="E14" i="31"/>
  <c r="E19" i="31"/>
  <c r="D43" i="32"/>
  <c r="E16" i="31"/>
  <c r="D47" i="32"/>
  <c r="E17" i="31"/>
  <c r="D29" i="32"/>
  <c r="D35" i="33"/>
  <c r="D19" i="32"/>
  <c r="D39" i="32"/>
  <c r="D45" i="32"/>
  <c r="D22" i="32"/>
  <c r="D34" i="32"/>
  <c r="E15" i="31"/>
  <c r="E12" i="31"/>
  <c r="D54" i="32"/>
  <c r="D49" i="32"/>
  <c r="D44" i="32"/>
  <c r="E18" i="31"/>
  <c r="D37" i="33"/>
  <c r="D27" i="32"/>
  <c r="D40" i="32"/>
  <c r="D53" i="32"/>
  <c r="D30" i="32"/>
  <c r="D23" i="32"/>
  <c r="E23" i="31"/>
  <c r="D38" i="33"/>
  <c r="D32" i="32"/>
  <c r="D34" i="33"/>
  <c r="D35" i="32"/>
  <c r="D33" i="32"/>
  <c r="D31" i="32"/>
  <c r="D38" i="32"/>
  <c r="D42" i="32"/>
  <c r="E20" i="31"/>
  <c r="D48" i="32"/>
  <c r="D36" i="32"/>
  <c r="E13" i="31"/>
  <c r="D50" i="32"/>
  <c r="D32" i="33"/>
  <c r="D20" i="32"/>
  <c r="D26" i="32"/>
  <c r="D24" i="32"/>
  <c r="D46" i="32"/>
  <c r="D25" i="32"/>
  <c r="E21" i="31"/>
  <c r="D36" i="33"/>
  <c r="D28" i="32"/>
  <c r="D18" i="32"/>
  <c r="D21" i="32"/>
  <c r="D39" i="33"/>
  <c r="E22" i="31"/>
</calcChain>
</file>

<file path=xl/sharedStrings.xml><?xml version="1.0" encoding="utf-8"?>
<sst xmlns="http://schemas.openxmlformats.org/spreadsheetml/2006/main" count="22" uniqueCount="20">
  <si>
    <t>Moneyness</t>
  </si>
  <si>
    <t>Expiry</t>
  </si>
  <si>
    <t>Powered by Highlander ©</t>
  </si>
  <si>
    <t>Select on the link below to go to particular worksheet</t>
  </si>
  <si>
    <t>Spreadsheet shows examples of how to use the Front Office Quantitative Research interpolation functions</t>
  </si>
  <si>
    <t>Bilinear Interpolation</t>
  </si>
  <si>
    <t>Cubic Hermite Spline Interpolation</t>
  </si>
  <si>
    <t>Linear Interpolation</t>
  </si>
  <si>
    <t>Implied Volatility</t>
  </si>
  <si>
    <t>Implied Volatility
(Cubic Hermite Spline)</t>
  </si>
  <si>
    <t>Expiry (Yrs)</t>
  </si>
  <si>
    <t>Expiry (Days)</t>
  </si>
  <si>
    <t>Zero Rate</t>
  </si>
  <si>
    <t>Zero Rate
(Linear Interpolation)</t>
  </si>
  <si>
    <t>CUBIC HERMITE SPLINE INTERPOLATION</t>
  </si>
  <si>
    <t>LINEAR INTERPOLATION</t>
  </si>
  <si>
    <t>BILINEAR INTERPOLATION</t>
  </si>
  <si>
    <t>Expiry/Moneyness</t>
  </si>
  <si>
    <t>Implied Volatility
(Bilinear Interpolation)</t>
  </si>
  <si>
    <t>Interpolation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</si>
</sst>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%"/>
    <numFmt numFmtId="166" formatCode="&quot;$&quot;#,##0\ ;\(&quot;$&quot;#,##0\)"/>
    <numFmt numFmtId="167" formatCode="0.00_)"/>
    <numFmt numFmtId="168" formatCode="#,##0.0;#,##0.0"/>
    <numFmt numFmtId="169" formatCode="\+#,##0.00;\-#,##0.00"/>
    <numFmt numFmtId="170" formatCode="0.0000000000"/>
    <numFmt numFmtId="171" formatCode="0.0%"/>
    <numFmt numFmtId="172" formatCode="0.00000000000000%"/>
  </numFmts>
  <fonts count="53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name val="Times New Roman"/>
      <family val="1"/>
    </font>
    <font>
      <sz val="10"/>
      <color indexed="17"/>
      <name val="Arial"/>
      <family val="2"/>
    </font>
    <font>
      <sz val="10"/>
      <name val="Garamond"/>
      <family val="1"/>
    </font>
    <font>
      <sz val="10"/>
      <color indexed="9"/>
      <name val="Times New Roman"/>
      <family val="1"/>
    </font>
    <font>
      <b/>
      <sz val="18"/>
      <color indexed="9"/>
      <name val="Times New Roman"/>
      <family val="1"/>
    </font>
    <font>
      <i/>
      <sz val="8"/>
      <color indexed="23"/>
      <name val="Times New Roman"/>
      <family val="1"/>
    </font>
    <font>
      <b/>
      <sz val="18"/>
      <name val="Times New Roman"/>
      <family val="1"/>
    </font>
    <font>
      <i/>
      <sz val="10"/>
      <name val="Times New Roman"/>
      <family val="1"/>
    </font>
    <font>
      <i/>
      <sz val="13"/>
      <name val="Times New Roman"/>
      <family val="1"/>
    </font>
    <font>
      <u/>
      <sz val="10"/>
      <color indexed="12"/>
      <name val="Times New Roman"/>
      <family val="1"/>
    </font>
    <font>
      <sz val="12"/>
      <name val="Times New Roman"/>
      <family val="1"/>
    </font>
    <font>
      <u/>
      <sz val="10"/>
      <color indexed="18"/>
      <name val="Times New Roman"/>
      <family val="1"/>
    </font>
    <font>
      <sz val="8"/>
      <name val="Times New Roman"/>
      <family val="1"/>
    </font>
    <font>
      <sz val="10"/>
      <color indexed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/>
      <diagonal/>
    </border>
    <border>
      <left/>
      <right/>
      <top style="thick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>
      <alignment horizontal="left" wrapText="1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Alignment="0"/>
    <xf numFmtId="0" fontId="9" fillId="3" borderId="0" applyNumberFormat="0" applyBorder="0" applyAlignment="0" applyProtection="0"/>
    <xf numFmtId="0" fontId="10" fillId="21" borderId="1" applyNumberFormat="0" applyAlignment="0" applyProtection="0"/>
    <xf numFmtId="0" fontId="11" fillId="22" borderId="2" applyNumberFormat="0" applyAlignment="0" applyProtection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23" borderId="0" applyNumberFormat="0" applyBorder="0">
      <alignment horizontal="right" vertical="center"/>
    </xf>
    <xf numFmtId="19" fontId="17" fillId="23" borderId="6" applyNumberFormat="0" applyBorder="0">
      <alignment horizontal="left" vertical="center"/>
    </xf>
    <xf numFmtId="2" fontId="18" fillId="24" borderId="0">
      <alignment horizontal="center" vertical="center"/>
    </xf>
    <xf numFmtId="2" fontId="18" fillId="24" borderId="7" applyBorder="0">
      <alignment horizontal="left" vertical="center"/>
    </xf>
    <xf numFmtId="0" fontId="17" fillId="23" borderId="0">
      <alignment horizontal="right" vertical="center"/>
    </xf>
    <xf numFmtId="19" fontId="19" fillId="23" borderId="8" applyNumberFormat="0" applyBorder="0">
      <alignment horizontal="left" vertical="center" indent="1"/>
    </xf>
    <xf numFmtId="2" fontId="20" fillId="24" borderId="9" applyBorder="0">
      <alignment horizontal="left" vertical="center" indent="1"/>
    </xf>
    <xf numFmtId="2" fontId="20" fillId="24" borderId="10" applyBorder="0">
      <alignment horizontal="center" vertical="center"/>
    </xf>
    <xf numFmtId="0" fontId="21" fillId="7" borderId="1" applyNumberFormat="0" applyAlignment="0" applyProtection="0"/>
    <xf numFmtId="2" fontId="22" fillId="25" borderId="11" applyBorder="0">
      <alignment horizontal="left" vertical="center" indent="1"/>
    </xf>
    <xf numFmtId="0" fontId="22" fillId="25" borderId="0">
      <alignment horizontal="right" vertical="center"/>
    </xf>
    <xf numFmtId="2" fontId="22" fillId="25" borderId="6" applyNumberFormat="0" applyBorder="0">
      <alignment horizontal="right" vertical="center"/>
    </xf>
    <xf numFmtId="2" fontId="23" fillId="26" borderId="8" applyBorder="0">
      <alignment horizontal="left" vertical="center" indent="1"/>
    </xf>
    <xf numFmtId="2" fontId="23" fillId="26" borderId="0">
      <alignment horizontal="right" vertical="center"/>
    </xf>
    <xf numFmtId="2" fontId="23" fillId="26" borderId="7" applyBorder="0">
      <alignment horizontal="left" vertical="center"/>
    </xf>
    <xf numFmtId="2" fontId="23" fillId="26" borderId="12" applyBorder="0">
      <alignment horizontal="center" vertical="center"/>
    </xf>
    <xf numFmtId="19" fontId="19" fillId="27" borderId="13" applyNumberFormat="0" applyBorder="0">
      <alignment horizontal="left" vertical="center"/>
    </xf>
    <xf numFmtId="15" fontId="19" fillId="27" borderId="10" applyNumberFormat="0" applyBorder="0">
      <alignment horizontal="right" vertical="center"/>
    </xf>
    <xf numFmtId="19" fontId="19" fillId="27" borderId="14" applyNumberFormat="0" applyBorder="0">
      <alignment horizontal="right" vertical="center"/>
    </xf>
    <xf numFmtId="2" fontId="20" fillId="28" borderId="15" applyBorder="0">
      <alignment horizontal="left" vertical="center" indent="1"/>
    </xf>
    <xf numFmtId="2" fontId="20" fillId="28" borderId="7" applyNumberFormat="0">
      <alignment horizontal="center" vertical="center"/>
    </xf>
    <xf numFmtId="2" fontId="20" fillId="28" borderId="7" applyNumberFormat="0" applyBorder="0">
      <alignment horizontal="left" vertical="center"/>
    </xf>
    <xf numFmtId="2" fontId="22" fillId="29" borderId="14" applyNumberFormat="0" applyBorder="0">
      <alignment horizontal="right" vertical="center"/>
    </xf>
    <xf numFmtId="0" fontId="24" fillId="0" borderId="16" applyNumberFormat="0" applyFill="0" applyAlignment="0" applyProtection="0"/>
    <xf numFmtId="0" fontId="25" fillId="30" borderId="0" applyNumberFormat="0" applyBorder="0" applyAlignment="0" applyProtection="0"/>
    <xf numFmtId="0" fontId="1" fillId="0" borderId="0" applyNumberFormat="0" applyFont="0" applyFill="0" applyBorder="0" applyAlignment="0"/>
    <xf numFmtId="167" fontId="26" fillId="0" borderId="0"/>
    <xf numFmtId="0" fontId="1" fillId="31" borderId="0"/>
    <xf numFmtId="0" fontId="1" fillId="32" borderId="0"/>
    <xf numFmtId="0" fontId="41" fillId="0" borderId="0"/>
    <xf numFmtId="0" fontId="1" fillId="0" borderId="0"/>
    <xf numFmtId="0" fontId="1" fillId="31" borderId="0"/>
    <xf numFmtId="0" fontId="1" fillId="33" borderId="17" applyNumberFormat="0" applyFont="0" applyAlignment="0" applyProtection="0"/>
    <xf numFmtId="0" fontId="3" fillId="34" borderId="18" applyNumberFormat="0" applyBorder="0">
      <alignment horizontal="left" vertical="center"/>
    </xf>
    <xf numFmtId="2" fontId="3" fillId="34" borderId="7" applyNumberFormat="0" applyBorder="0">
      <alignment horizontal="left" vertical="center"/>
    </xf>
    <xf numFmtId="2" fontId="23" fillId="26" borderId="19" applyNumberFormat="0" applyBorder="0">
      <alignment horizontal="left" vertical="center"/>
    </xf>
    <xf numFmtId="2" fontId="23" fillId="26" borderId="7" applyNumberFormat="0" applyBorder="0">
      <alignment horizontal="left" vertical="center"/>
    </xf>
    <xf numFmtId="0" fontId="27" fillId="21" borderId="20" applyNumberFormat="0" applyAlignment="0" applyProtection="0"/>
    <xf numFmtId="19" fontId="22" fillId="35" borderId="21" applyNumberFormat="0" applyBorder="0">
      <alignment horizontal="left" vertical="center" indent="1"/>
    </xf>
    <xf numFmtId="0" fontId="22" fillId="35" borderId="0">
      <alignment horizontal="right" vertical="center"/>
    </xf>
    <xf numFmtId="19" fontId="22" fillId="35" borderId="14" applyNumberFormat="0" applyBorder="0">
      <alignment horizontal="right" vertical="center"/>
    </xf>
    <xf numFmtId="2" fontId="28" fillId="36" borderId="9" applyBorder="0">
      <alignment horizontal="left" vertical="center" indent="1"/>
    </xf>
    <xf numFmtId="2" fontId="28" fillId="36" borderId="0">
      <alignment horizontal="center" vertical="center"/>
    </xf>
    <xf numFmtId="2" fontId="28" fillId="36" borderId="22">
      <alignment horizontal="left" vertical="center"/>
    </xf>
    <xf numFmtId="0" fontId="29" fillId="37" borderId="12">
      <alignment horizontal="center"/>
    </xf>
    <xf numFmtId="9" fontId="1" fillId="0" borderId="0" applyFont="0" applyFill="0" applyBorder="0" applyAlignment="0" applyProtection="0"/>
    <xf numFmtId="165" fontId="30" fillId="38" borderId="0" applyNumberFormat="0" applyBorder="0">
      <alignment horizontal="right" vertical="center"/>
    </xf>
    <xf numFmtId="165" fontId="30" fillId="38" borderId="0" applyNumberFormat="0" applyBorder="0">
      <alignment horizontal="right" vertical="center"/>
    </xf>
    <xf numFmtId="0" fontId="31" fillId="39" borderId="12" applyNumberFormat="0">
      <alignment horizontal="center" vertical="center"/>
    </xf>
    <xf numFmtId="0" fontId="31" fillId="39" borderId="0" applyNumberFormat="0" applyBorder="0">
      <alignment horizontal="left" vertical="center" indent="1"/>
    </xf>
    <xf numFmtId="168" fontId="32" fillId="40" borderId="0">
      <alignment horizontal="center" vertical="center"/>
    </xf>
    <xf numFmtId="169" fontId="33" fillId="41" borderId="0">
      <alignment horizontal="center" vertical="center"/>
      <protection locked="0"/>
    </xf>
    <xf numFmtId="0" fontId="1" fillId="0" borderId="0">
      <alignment horizontal="left" wrapText="1"/>
    </xf>
    <xf numFmtId="2" fontId="34" fillId="42" borderId="18" applyNumberFormat="0" applyFill="0" applyBorder="0" applyAlignment="0">
      <alignment horizontal="center"/>
      <protection locked="0"/>
    </xf>
    <xf numFmtId="2" fontId="22" fillId="43" borderId="7" applyNumberFormat="0" applyBorder="0">
      <alignment horizontal="right" vertical="center"/>
    </xf>
    <xf numFmtId="2" fontId="22" fillId="43" borderId="0">
      <alignment horizontal="right" vertical="center"/>
    </xf>
    <xf numFmtId="2" fontId="23" fillId="44" borderId="12">
      <alignment horizontal="center" vertical="center"/>
    </xf>
    <xf numFmtId="2" fontId="23" fillId="44" borderId="0" applyNumberFormat="0" applyBorder="0">
      <alignment horizontal="left" vertical="center"/>
    </xf>
    <xf numFmtId="2" fontId="23" fillId="44" borderId="12">
      <alignment horizontal="center" vertical="center"/>
    </xf>
    <xf numFmtId="0" fontId="35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37" fillId="0" borderId="0" applyNumberFormat="0" applyFill="0" applyBorder="0" applyAlignment="0" applyProtection="0"/>
    <xf numFmtId="38" fontId="38" fillId="0" borderId="0" applyFont="0" applyFill="0" applyBorder="0" applyAlignment="0" applyProtection="0"/>
    <xf numFmtId="0" fontId="38" fillId="0" borderId="0"/>
  </cellStyleXfs>
  <cellXfs count="58">
    <xf numFmtId="0" fontId="0" fillId="0" borderId="0" xfId="0"/>
    <xf numFmtId="0" fontId="3" fillId="31" borderId="19" xfId="0" applyFont="1" applyFill="1" applyBorder="1" applyAlignment="1">
      <alignment horizontal="center"/>
    </xf>
    <xf numFmtId="0" fontId="3" fillId="31" borderId="24" xfId="0" applyFont="1" applyFill="1" applyBorder="1" applyAlignment="1">
      <alignment horizontal="center"/>
    </xf>
    <xf numFmtId="0" fontId="3" fillId="31" borderId="25" xfId="0" applyFont="1" applyFill="1" applyBorder="1" applyAlignment="1">
      <alignment horizontal="center" wrapText="1"/>
    </xf>
    <xf numFmtId="0" fontId="39" fillId="32" borderId="0" xfId="72" applyFont="1" applyFill="1"/>
    <xf numFmtId="0" fontId="42" fillId="45" borderId="26" xfId="69" applyFont="1" applyFill="1" applyBorder="1"/>
    <xf numFmtId="0" fontId="43" fillId="45" borderId="4" xfId="71" applyFont="1" applyFill="1" applyBorder="1" applyAlignment="1">
      <alignment vertical="center"/>
    </xf>
    <xf numFmtId="0" fontId="39" fillId="43" borderId="0" xfId="72" applyFont="1" applyFill="1"/>
    <xf numFmtId="0" fontId="39" fillId="0" borderId="27" xfId="72" applyFont="1" applyFill="1" applyBorder="1"/>
    <xf numFmtId="0" fontId="44" fillId="0" borderId="27" xfId="68" applyFont="1" applyFill="1" applyBorder="1" applyAlignment="1">
      <alignment horizontal="right"/>
    </xf>
    <xf numFmtId="0" fontId="39" fillId="0" borderId="0" xfId="72" applyFont="1" applyFill="1" applyBorder="1"/>
    <xf numFmtId="0" fontId="45" fillId="0" borderId="0" xfId="72" applyFont="1" applyFill="1" applyBorder="1" applyAlignment="1">
      <alignment horizontal="center"/>
    </xf>
    <xf numFmtId="0" fontId="46" fillId="0" borderId="0" xfId="72" applyFont="1" applyFill="1" applyBorder="1"/>
    <xf numFmtId="0" fontId="47" fillId="0" borderId="0" xfId="72" applyFont="1" applyFill="1" applyBorder="1"/>
    <xf numFmtId="0" fontId="48" fillId="0" borderId="0" xfId="40" applyFont="1" applyFill="1" applyBorder="1" applyAlignment="1" applyProtection="1"/>
    <xf numFmtId="0" fontId="49" fillId="0" borderId="0" xfId="72" applyFont="1" applyFill="1" applyBorder="1"/>
    <xf numFmtId="0" fontId="4" fillId="0" borderId="0" xfId="40" applyFill="1" applyBorder="1" applyAlignment="1" applyProtection="1"/>
    <xf numFmtId="0" fontId="50" fillId="0" borderId="0" xfId="40" applyFont="1" applyFill="1" applyBorder="1" applyAlignment="1" applyProtection="1"/>
    <xf numFmtId="0" fontId="51" fillId="0" borderId="0" xfId="72" applyFont="1" applyFill="1" applyBorder="1"/>
    <xf numFmtId="0" fontId="51" fillId="0" borderId="0" xfId="72" applyFont="1" applyFill="1" applyBorder="1" applyAlignment="1">
      <alignment horizontal="right"/>
    </xf>
    <xf numFmtId="0" fontId="4" fillId="0" borderId="0" xfId="40" applyAlignment="1" applyProtection="1"/>
    <xf numFmtId="3" fontId="5" fillId="0" borderId="28" xfId="0" applyNumberFormat="1" applyFont="1" applyBorder="1" applyAlignment="1">
      <alignment horizontal="center"/>
    </xf>
    <xf numFmtId="3" fontId="5" fillId="0" borderId="29" xfId="0" applyNumberFormat="1" applyFont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3" fontId="40" fillId="0" borderId="29" xfId="0" applyNumberFormat="1" applyFont="1" applyBorder="1" applyAlignment="1">
      <alignment horizontal="center"/>
    </xf>
    <xf numFmtId="170" fontId="0" fillId="0" borderId="0" xfId="0" applyNumberFormat="1" applyAlignment="1">
      <alignment horizontal="center"/>
    </xf>
    <xf numFmtId="0" fontId="3" fillId="31" borderId="19" xfId="0" applyFont="1" applyFill="1" applyBorder="1" applyAlignment="1">
      <alignment horizontal="center" wrapText="1"/>
    </xf>
    <xf numFmtId="164" fontId="40" fillId="46" borderId="28" xfId="70" applyNumberFormat="1" applyFont="1" applyFill="1" applyBorder="1" applyAlignment="1">
      <alignment horizontal="center"/>
    </xf>
    <xf numFmtId="164" fontId="40" fillId="46" borderId="29" xfId="70" applyNumberFormat="1" applyFont="1" applyFill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46" borderId="28" xfId="0" applyNumberFormat="1" applyFont="1" applyFill="1" applyBorder="1" applyAlignment="1">
      <alignment horizontal="center"/>
    </xf>
    <xf numFmtId="164" fontId="5" fillId="46" borderId="29" xfId="0" applyNumberFormat="1" applyFont="1" applyFill="1" applyBorder="1" applyAlignment="1">
      <alignment horizontal="center"/>
    </xf>
    <xf numFmtId="1" fontId="5" fillId="46" borderId="29" xfId="0" applyNumberFormat="1" applyFont="1" applyFill="1" applyBorder="1" applyAlignment="1">
      <alignment horizontal="center"/>
    </xf>
    <xf numFmtId="9" fontId="5" fillId="0" borderId="8" xfId="86" applyFont="1" applyFill="1" applyBorder="1" applyAlignment="1">
      <alignment horizontal="center"/>
    </xf>
    <xf numFmtId="10" fontId="5" fillId="47" borderId="30" xfId="86" applyNumberFormat="1" applyFont="1" applyFill="1" applyBorder="1" applyAlignment="1">
      <alignment horizontal="center"/>
    </xf>
    <xf numFmtId="10" fontId="5" fillId="47" borderId="31" xfId="86" applyNumberFormat="1" applyFont="1" applyFill="1" applyBorder="1" applyAlignment="1">
      <alignment horizontal="center"/>
    </xf>
    <xf numFmtId="10" fontId="5" fillId="47" borderId="32" xfId="86" applyNumberFormat="1" applyFont="1" applyFill="1" applyBorder="1" applyAlignment="1">
      <alignment horizontal="center"/>
    </xf>
    <xf numFmtId="10" fontId="5" fillId="47" borderId="33" xfId="86" applyNumberFormat="1" applyFont="1" applyFill="1" applyBorder="1" applyAlignment="1">
      <alignment horizontal="center"/>
    </xf>
    <xf numFmtId="10" fontId="5" fillId="47" borderId="34" xfId="86" applyNumberFormat="1" applyFont="1" applyFill="1" applyBorder="1" applyAlignment="1">
      <alignment horizontal="center"/>
    </xf>
    <xf numFmtId="10" fontId="5" fillId="47" borderId="35" xfId="86" applyNumberFormat="1" applyFont="1" applyFill="1" applyBorder="1" applyAlignment="1">
      <alignment horizontal="center"/>
    </xf>
    <xf numFmtId="9" fontId="5" fillId="46" borderId="28" xfId="0" applyNumberFormat="1" applyFont="1" applyFill="1" applyBorder="1" applyAlignment="1">
      <alignment horizontal="center"/>
    </xf>
    <xf numFmtId="9" fontId="5" fillId="46" borderId="29" xfId="0" applyNumberFormat="1" applyFont="1" applyFill="1" applyBorder="1" applyAlignment="1">
      <alignment horizontal="center"/>
    </xf>
    <xf numFmtId="171" fontId="5" fillId="46" borderId="29" xfId="0" applyNumberFormat="1" applyFont="1" applyFill="1" applyBorder="1" applyAlignment="1">
      <alignment horizontal="center"/>
    </xf>
    <xf numFmtId="10" fontId="5" fillId="46" borderId="29" xfId="0" applyNumberFormat="1" applyFont="1" applyFill="1" applyBorder="1" applyAlignment="1">
      <alignment horizontal="center"/>
    </xf>
    <xf numFmtId="10" fontId="0" fillId="0" borderId="0" xfId="86" applyNumberFormat="1" applyFont="1" applyAlignment="1">
      <alignment horizontal="center"/>
    </xf>
    <xf numFmtId="10" fontId="52" fillId="0" borderId="28" xfId="86" applyNumberFormat="1" applyFont="1" applyBorder="1" applyAlignment="1">
      <alignment horizontal="center"/>
    </xf>
    <xf numFmtId="172" fontId="0" fillId="0" borderId="0" xfId="0" applyNumberFormat="1"/>
    <xf numFmtId="2" fontId="52" fillId="0" borderId="29" xfId="0" applyNumberFormat="1" applyFont="1" applyBorder="1" applyAlignment="1">
      <alignment horizontal="center"/>
    </xf>
    <xf numFmtId="164" fontId="52" fillId="0" borderId="28" xfId="0" applyNumberFormat="1" applyFont="1" applyBorder="1" applyAlignment="1">
      <alignment horizontal="center"/>
    </xf>
    <xf numFmtId="0" fontId="3" fillId="0" borderId="0" xfId="0" applyFont="1"/>
    <xf numFmtId="2" fontId="5" fillId="0" borderId="36" xfId="0" applyNumberFormat="1" applyFont="1" applyFill="1" applyBorder="1" applyAlignment="1">
      <alignment horizontal="center"/>
    </xf>
    <xf numFmtId="0" fontId="3" fillId="31" borderId="19" xfId="0" applyFont="1" applyFill="1" applyBorder="1" applyAlignment="1">
      <alignment horizontal="center"/>
    </xf>
    <xf numFmtId="0" fontId="3" fillId="31" borderId="25" xfId="0" applyFont="1" applyFill="1" applyBorder="1" applyAlignment="1">
      <alignment horizontal="center"/>
    </xf>
  </cellXfs>
  <cellStyles count="105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yperlink" xfId="40" builtinId="8"/>
    <cellStyle name="InfoDataColumn" xfId="41" xr:uid="{00000000-0005-0000-0000-000028000000}"/>
    <cellStyle name="InfoDataRow" xfId="42" xr:uid="{00000000-0005-0000-0000-000029000000}"/>
    <cellStyle name="InfoLabelColumn" xfId="43" xr:uid="{00000000-0005-0000-0000-00002A000000}"/>
    <cellStyle name="InfoLabelRow" xfId="44" xr:uid="{00000000-0005-0000-0000-00002B000000}"/>
    <cellStyle name="InfolDataColumn" xfId="45" xr:uid="{00000000-0005-0000-0000-00002C000000}"/>
    <cellStyle name="InformationalData" xfId="46" xr:uid="{00000000-0005-0000-0000-00002D000000}"/>
    <cellStyle name="InformationalLabel" xfId="47" xr:uid="{00000000-0005-0000-0000-00002E000000}"/>
    <cellStyle name="InformationalLabelTop" xfId="48" xr:uid="{00000000-0005-0000-0000-00002F000000}"/>
    <cellStyle name="Input" xfId="49" builtinId="20" customBuiltin="1"/>
    <cellStyle name="InputData" xfId="50" xr:uid="{00000000-0005-0000-0000-000031000000}"/>
    <cellStyle name="InputDataColumn" xfId="51" xr:uid="{00000000-0005-0000-0000-000032000000}"/>
    <cellStyle name="InputDataRow" xfId="52" xr:uid="{00000000-0005-0000-0000-000033000000}"/>
    <cellStyle name="InputLabel" xfId="53" xr:uid="{00000000-0005-0000-0000-000034000000}"/>
    <cellStyle name="InputLabelColumn" xfId="54" xr:uid="{00000000-0005-0000-0000-000035000000}"/>
    <cellStyle name="InputLabelRow" xfId="55" xr:uid="{00000000-0005-0000-0000-000036000000}"/>
    <cellStyle name="InputLabelTop" xfId="56" xr:uid="{00000000-0005-0000-0000-000037000000}"/>
    <cellStyle name="IntermediateData" xfId="57" xr:uid="{00000000-0005-0000-0000-000038000000}"/>
    <cellStyle name="IntermediateDataColumn" xfId="58" xr:uid="{00000000-0005-0000-0000-000039000000}"/>
    <cellStyle name="IntermediateDataRow" xfId="59" xr:uid="{00000000-0005-0000-0000-00003A000000}"/>
    <cellStyle name="IntermediateLabel" xfId="60" xr:uid="{00000000-0005-0000-0000-00003B000000}"/>
    <cellStyle name="IntermediateLabelColumn" xfId="61" xr:uid="{00000000-0005-0000-0000-00003C000000}"/>
    <cellStyle name="IntermediateLabelRow" xfId="62" xr:uid="{00000000-0005-0000-0000-00003D000000}"/>
    <cellStyle name="InvalidCell" xfId="63" xr:uid="{00000000-0005-0000-0000-00003E000000}"/>
    <cellStyle name="Linked Cell" xfId="64" builtinId="24" customBuiltin="1"/>
    <cellStyle name="Neutral" xfId="65" builtinId="28" customBuiltin="1"/>
    <cellStyle name="NewSheet" xfId="66" xr:uid="{00000000-0005-0000-0000-000041000000}"/>
    <cellStyle name="Normal" xfId="0" builtinId="0"/>
    <cellStyle name="Normal - Style1" xfId="67" xr:uid="{00000000-0005-0000-0000-000043000000}"/>
    <cellStyle name="Normal_Calibrating IR Curves" xfId="68" xr:uid="{00000000-0005-0000-0000-000044000000}"/>
    <cellStyle name="Normal_CDS Pricer" xfId="69" xr:uid="{00000000-0005-0000-0000-000045000000}"/>
    <cellStyle name="Normal_FFL_Maths_and_Stats_Functions" xfId="70" xr:uid="{00000000-0005-0000-0000-000046000000}"/>
    <cellStyle name="Normal_Models" xfId="71" xr:uid="{00000000-0005-0000-0000-000047000000}"/>
    <cellStyle name="Normal_SABR Model Examples Old" xfId="72" xr:uid="{00000000-0005-0000-0000-000048000000}"/>
    <cellStyle name="Note" xfId="73" builtinId="10" customBuiltin="1"/>
    <cellStyle name="ObjectDataColumn" xfId="74" xr:uid="{00000000-0005-0000-0000-00004A000000}"/>
    <cellStyle name="ObjectDataRow" xfId="75" xr:uid="{00000000-0005-0000-0000-00004B000000}"/>
    <cellStyle name="ObjectLabelColumn" xfId="76" xr:uid="{00000000-0005-0000-0000-00004C000000}"/>
    <cellStyle name="ObjectLabelRow" xfId="77" xr:uid="{00000000-0005-0000-0000-00004D000000}"/>
    <cellStyle name="Output" xfId="78" builtinId="21" customBuiltin="1"/>
    <cellStyle name="OutputData" xfId="79" xr:uid="{00000000-0005-0000-0000-00004F000000}"/>
    <cellStyle name="OutputDataColumn" xfId="80" xr:uid="{00000000-0005-0000-0000-000050000000}"/>
    <cellStyle name="OutputDataRow" xfId="81" xr:uid="{00000000-0005-0000-0000-000051000000}"/>
    <cellStyle name="OutputLabel" xfId="82" xr:uid="{00000000-0005-0000-0000-000052000000}"/>
    <cellStyle name="OutputLabelColumn" xfId="83" xr:uid="{00000000-0005-0000-0000-000053000000}"/>
    <cellStyle name="OutputLabelRow" xfId="84" xr:uid="{00000000-0005-0000-0000-000054000000}"/>
    <cellStyle name="PanelLabel" xfId="85" xr:uid="{00000000-0005-0000-0000-000055000000}"/>
    <cellStyle name="Percent" xfId="86" builtinId="5"/>
    <cellStyle name="PersonalDataColumn" xfId="87" xr:uid="{00000000-0005-0000-0000-000057000000}"/>
    <cellStyle name="PersonalDataRow" xfId="88" xr:uid="{00000000-0005-0000-0000-000058000000}"/>
    <cellStyle name="PersonalLabelColumn" xfId="89" xr:uid="{00000000-0005-0000-0000-000059000000}"/>
    <cellStyle name="PersonalLabelRow" xfId="90" xr:uid="{00000000-0005-0000-0000-00005A000000}"/>
    <cellStyle name="result" xfId="91" xr:uid="{00000000-0005-0000-0000-00005B000000}"/>
    <cellStyle name="spreads" xfId="92" xr:uid="{00000000-0005-0000-0000-00005C000000}"/>
    <cellStyle name="Style 1" xfId="93" xr:uid="{00000000-0005-0000-0000-00005D000000}"/>
    <cellStyle name="swaptn" xfId="94" xr:uid="{00000000-0005-0000-0000-00005E000000}"/>
    <cellStyle name="TableDataColumn" xfId="95" xr:uid="{00000000-0005-0000-0000-00005F000000}"/>
    <cellStyle name="TableDataRow" xfId="96" xr:uid="{00000000-0005-0000-0000-000060000000}"/>
    <cellStyle name="TableLabelColumn" xfId="97" xr:uid="{00000000-0005-0000-0000-000061000000}"/>
    <cellStyle name="TableLabelRow" xfId="98" xr:uid="{00000000-0005-0000-0000-000062000000}"/>
    <cellStyle name="TableLabelTop" xfId="99" xr:uid="{00000000-0005-0000-0000-000063000000}"/>
    <cellStyle name="Title" xfId="100" builtinId="15" customBuiltin="1"/>
    <cellStyle name="Total" xfId="101" builtinId="25" customBuiltin="1"/>
    <cellStyle name="Warning Text" xfId="102" builtinId="11" customBuiltin="1"/>
    <cellStyle name="桁区切り_NewDemo" xfId="103" xr:uid="{00000000-0005-0000-0000-000067000000}"/>
    <cellStyle name="標準_NewDemo" xfId="104" xr:uid="{00000000-0005-0000-0000-00006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M33"/>
  <sheetViews>
    <sheetView showGridLines="0" zoomScale="80" workbookViewId="0">
      <selection activeCell="F12" sqref="F12"/>
    </sheetView>
  </sheetViews>
  <sheetFormatPr defaultRowHeight="12.75"/>
  <cols>
    <col min="1" max="2" width="1.7109375" style="4" customWidth="1"/>
    <col min="3" max="3" width="53.28515625" style="4" customWidth="1"/>
    <col min="4" max="4" width="11.7109375" style="4" customWidth="1"/>
    <col min="5" max="5" width="10" style="4" customWidth="1"/>
    <col min="6" max="10" width="8.7109375" style="4" customWidth="1"/>
    <col min="11" max="11" width="9.140625" style="4"/>
    <col min="12" max="12" width="1" style="4" customWidth="1"/>
    <col min="13" max="13" width="1.140625" style="4" customWidth="1"/>
    <col min="14" max="16384" width="9.140625" style="4"/>
  </cols>
  <sheetData>
    <row r="1" spans="2:13" ht="6" customHeight="1"/>
    <row r="2" spans="2:13" ht="9.7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3" ht="30" customHeight="1" thickBot="1">
      <c r="B3" s="6"/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ht="13.5" thickTop="1">
      <c r="B4" s="8"/>
      <c r="C4" s="8"/>
      <c r="D4" s="8"/>
      <c r="E4" s="8"/>
      <c r="F4" s="8"/>
      <c r="G4" s="8"/>
      <c r="H4" s="8"/>
      <c r="I4" s="8"/>
      <c r="J4" s="8"/>
      <c r="K4" s="9"/>
      <c r="L4" s="8"/>
      <c r="M4" s="7"/>
    </row>
    <row r="5" spans="2:13" ht="22.5">
      <c r="B5" s="10"/>
      <c r="C5" s="11" t="s">
        <v>2</v>
      </c>
      <c r="D5" s="12"/>
      <c r="E5" s="12"/>
      <c r="F5" s="12"/>
      <c r="G5" s="12"/>
      <c r="H5" s="12"/>
      <c r="I5" s="10"/>
      <c r="J5" s="10"/>
      <c r="K5" s="10"/>
      <c r="L5" s="10"/>
      <c r="M5" s="7"/>
    </row>
    <row r="6" spans="2:13">
      <c r="B6" s="10"/>
      <c r="C6" s="10"/>
      <c r="D6" s="12"/>
      <c r="E6" s="12"/>
      <c r="F6" s="12"/>
      <c r="G6" s="12"/>
      <c r="H6" s="12"/>
      <c r="I6" s="10"/>
      <c r="J6" s="10"/>
      <c r="K6" s="10"/>
      <c r="L6" s="10"/>
      <c r="M6" s="7"/>
    </row>
    <row r="7" spans="2:13" ht="16.5">
      <c r="B7" s="10"/>
      <c r="C7" s="13" t="s">
        <v>4</v>
      </c>
      <c r="D7" s="10"/>
      <c r="E7" s="10"/>
      <c r="F7" s="10"/>
      <c r="G7" s="10"/>
      <c r="H7" s="10"/>
      <c r="I7" s="10"/>
      <c r="J7" s="10"/>
      <c r="K7" s="10"/>
      <c r="L7" s="10"/>
      <c r="M7" s="7"/>
    </row>
    <row r="8" spans="2:13">
      <c r="B8" s="10"/>
      <c r="C8" s="12"/>
      <c r="D8" s="10"/>
      <c r="E8" s="10"/>
      <c r="F8" s="10"/>
      <c r="G8" s="10"/>
      <c r="H8" s="10"/>
      <c r="I8" s="10"/>
      <c r="J8" s="10"/>
      <c r="K8" s="10"/>
      <c r="L8" s="10"/>
      <c r="M8" s="7"/>
    </row>
    <row r="9" spans="2:13">
      <c r="B9" s="10"/>
      <c r="C9" s="10"/>
      <c r="D9" s="14"/>
      <c r="E9" s="14"/>
      <c r="F9" s="14"/>
      <c r="G9" s="14"/>
      <c r="H9" s="14"/>
      <c r="I9" s="10"/>
      <c r="J9" s="10"/>
      <c r="K9" s="10"/>
      <c r="L9" s="10"/>
      <c r="M9" s="7"/>
    </row>
    <row r="10" spans="2:13" ht="15.75">
      <c r="B10" s="10"/>
      <c r="C10" s="15" t="s">
        <v>3</v>
      </c>
      <c r="D10" s="14"/>
      <c r="E10" s="14"/>
      <c r="F10" s="14"/>
      <c r="G10" s="14"/>
      <c r="H10" s="14"/>
      <c r="I10" s="10"/>
      <c r="J10" s="10"/>
      <c r="K10" s="10"/>
      <c r="L10" s="10"/>
      <c r="M10" s="7"/>
    </row>
    <row r="11" spans="2:13">
      <c r="B11" s="10"/>
      <c r="C11" s="16" t="s">
        <v>5</v>
      </c>
      <c r="D11" s="14"/>
      <c r="E11" s="14"/>
      <c r="F11" s="14"/>
      <c r="G11" s="14"/>
      <c r="H11" s="14"/>
      <c r="I11" s="10"/>
      <c r="J11" s="10"/>
      <c r="K11" s="10"/>
      <c r="L11" s="10"/>
      <c r="M11" s="7"/>
    </row>
    <row r="12" spans="2:13">
      <c r="B12" s="10"/>
      <c r="C12" s="20" t="s">
        <v>6</v>
      </c>
      <c r="D12" s="14"/>
      <c r="E12" s="14"/>
      <c r="F12" s="14"/>
      <c r="G12" s="14"/>
      <c r="H12" s="14"/>
      <c r="I12" s="10"/>
      <c r="J12" s="10"/>
      <c r="K12" s="10"/>
      <c r="L12" s="10"/>
      <c r="M12" s="7"/>
    </row>
    <row r="13" spans="2:13">
      <c r="B13" s="10"/>
      <c r="C13" s="20" t="s">
        <v>7</v>
      </c>
      <c r="D13" s="14"/>
      <c r="E13" s="14"/>
      <c r="F13" s="14"/>
      <c r="G13" s="14"/>
      <c r="H13" s="14"/>
      <c r="I13" s="10"/>
      <c r="J13" s="10"/>
      <c r="K13" s="10"/>
      <c r="L13" s="10"/>
      <c r="M13" s="7"/>
    </row>
    <row r="14" spans="2:13">
      <c r="B14" s="10"/>
      <c r="C14" s="20"/>
      <c r="D14" s="14"/>
      <c r="E14" s="14"/>
      <c r="F14" s="14"/>
      <c r="G14" s="14"/>
      <c r="H14" s="14"/>
      <c r="I14" s="10"/>
      <c r="J14" s="10"/>
      <c r="K14" s="10"/>
      <c r="L14" s="10"/>
      <c r="M14" s="7"/>
    </row>
    <row r="15" spans="2:13">
      <c r="B15" s="10"/>
      <c r="C15" s="20"/>
      <c r="D15" s="14"/>
      <c r="E15" s="14"/>
      <c r="F15" s="14"/>
      <c r="G15" s="14"/>
      <c r="H15" s="14"/>
      <c r="I15" s="10"/>
      <c r="J15" s="10"/>
      <c r="K15" s="10"/>
      <c r="L15" s="10"/>
      <c r="M15" s="7"/>
    </row>
    <row r="16" spans="2:13">
      <c r="B16" s="10"/>
      <c r="C16" s="14"/>
      <c r="D16" s="14"/>
      <c r="E16" s="14"/>
      <c r="F16" s="14"/>
      <c r="G16" s="14"/>
      <c r="H16" s="14"/>
      <c r="I16" s="10"/>
      <c r="J16" s="10"/>
      <c r="K16" s="10"/>
      <c r="L16" s="10"/>
      <c r="M16" s="7"/>
    </row>
    <row r="17" spans="2:13">
      <c r="B17" s="10"/>
      <c r="C17" s="16"/>
      <c r="D17" s="14"/>
      <c r="E17" s="14"/>
      <c r="F17" s="14"/>
      <c r="G17" s="14"/>
      <c r="H17" s="14"/>
      <c r="I17" s="10"/>
      <c r="J17" s="10"/>
      <c r="K17" s="10"/>
      <c r="L17" s="10"/>
      <c r="M17" s="7"/>
    </row>
    <row r="18" spans="2:13">
      <c r="B18" s="10"/>
      <c r="C18" s="17"/>
      <c r="D18" s="14"/>
      <c r="E18" s="14"/>
      <c r="F18" s="14"/>
      <c r="G18" s="14"/>
      <c r="H18" s="14"/>
      <c r="I18" s="10"/>
      <c r="J18" s="10"/>
      <c r="K18" s="10"/>
      <c r="L18" s="10"/>
      <c r="M18" s="7"/>
    </row>
    <row r="19" spans="2:13">
      <c r="B19" s="10"/>
      <c r="C19" s="17"/>
      <c r="D19" s="14"/>
      <c r="E19" s="14"/>
      <c r="F19" s="14"/>
      <c r="G19" s="14"/>
      <c r="H19" s="14"/>
      <c r="I19" s="10"/>
      <c r="J19" s="10"/>
      <c r="K19" s="10"/>
      <c r="L19" s="10"/>
      <c r="M19" s="7"/>
    </row>
    <row r="20" spans="2:13">
      <c r="B20" s="10"/>
      <c r="C20" s="17"/>
      <c r="D20" s="14"/>
      <c r="E20" s="14"/>
      <c r="F20" s="14"/>
      <c r="G20" s="14"/>
      <c r="H20" s="14"/>
      <c r="I20" s="10"/>
      <c r="J20" s="10"/>
      <c r="K20" s="10"/>
      <c r="L20" s="10"/>
      <c r="M20" s="7"/>
    </row>
    <row r="21" spans="2:13">
      <c r="B21" s="10"/>
      <c r="C21" s="17"/>
      <c r="D21" s="14"/>
      <c r="E21" s="14"/>
      <c r="F21" s="14"/>
      <c r="G21" s="14"/>
      <c r="H21" s="14"/>
      <c r="I21" s="10"/>
      <c r="J21" s="10"/>
      <c r="K21" s="10"/>
      <c r="L21" s="10"/>
      <c r="M21" s="7"/>
    </row>
    <row r="22" spans="2:13">
      <c r="B22" s="10"/>
      <c r="C22" s="17"/>
      <c r="D22" s="14"/>
      <c r="E22" s="14"/>
      <c r="F22" s="14"/>
      <c r="G22" s="14"/>
      <c r="H22" s="14"/>
      <c r="I22" s="10"/>
      <c r="J22" s="10"/>
      <c r="K22" s="10"/>
      <c r="L22" s="10"/>
      <c r="M22" s="7"/>
    </row>
    <row r="23" spans="2:13">
      <c r="B23" s="10"/>
      <c r="C23" s="17"/>
      <c r="D23" s="14"/>
      <c r="E23" s="14"/>
      <c r="F23" s="14"/>
      <c r="G23" s="14"/>
      <c r="H23" s="14"/>
      <c r="I23" s="10"/>
      <c r="J23" s="10"/>
      <c r="K23" s="10"/>
      <c r="L23" s="10"/>
      <c r="M23" s="7"/>
    </row>
    <row r="24" spans="2:13">
      <c r="B24" s="10"/>
      <c r="C24" s="17"/>
      <c r="D24" s="14"/>
      <c r="E24" s="14"/>
      <c r="F24" s="14"/>
      <c r="G24" s="14"/>
      <c r="H24" s="14"/>
      <c r="I24" s="10"/>
      <c r="J24" s="10"/>
      <c r="K24" s="10"/>
      <c r="L24" s="10"/>
      <c r="M24" s="7"/>
    </row>
    <row r="25" spans="2:13">
      <c r="B25" s="10"/>
      <c r="C25" s="17"/>
      <c r="D25" s="14"/>
      <c r="E25" s="14"/>
      <c r="F25" s="14"/>
      <c r="G25" s="14"/>
      <c r="H25" s="14"/>
      <c r="I25" s="10"/>
      <c r="J25" s="10"/>
      <c r="K25" s="10"/>
      <c r="L25" s="10"/>
      <c r="M25" s="7"/>
    </row>
    <row r="26" spans="2:13">
      <c r="B26" s="10"/>
      <c r="C26" s="17"/>
      <c r="D26" s="14"/>
      <c r="E26" s="14"/>
      <c r="F26" s="14"/>
      <c r="G26" s="14"/>
      <c r="H26" s="14"/>
      <c r="I26" s="10"/>
      <c r="J26" s="10"/>
      <c r="K26" s="10"/>
      <c r="L26" s="10"/>
      <c r="M26" s="7"/>
    </row>
    <row r="27" spans="2:13">
      <c r="B27" s="10"/>
      <c r="C27" s="17"/>
      <c r="D27" s="14"/>
      <c r="E27" s="14"/>
      <c r="F27" s="14"/>
      <c r="G27" s="14"/>
      <c r="H27" s="14"/>
      <c r="I27" s="10"/>
      <c r="J27" s="10"/>
      <c r="K27" s="10"/>
      <c r="L27" s="10"/>
      <c r="M27" s="7"/>
    </row>
    <row r="28" spans="2:13">
      <c r="B28" s="10"/>
      <c r="C28" s="17"/>
      <c r="D28" s="14"/>
      <c r="E28" s="14"/>
      <c r="F28" s="14"/>
      <c r="G28" s="14"/>
      <c r="H28" s="14"/>
      <c r="I28" s="10"/>
      <c r="J28" s="10"/>
      <c r="K28" s="10"/>
      <c r="L28" s="10"/>
      <c r="M28" s="7"/>
    </row>
    <row r="29" spans="2:13">
      <c r="B29" s="10"/>
      <c r="C29" s="17"/>
      <c r="D29" s="14"/>
      <c r="E29" s="14"/>
      <c r="F29" s="14"/>
      <c r="G29" s="14"/>
      <c r="H29" s="14"/>
      <c r="I29" s="10"/>
      <c r="J29" s="10"/>
      <c r="K29" s="10"/>
      <c r="L29" s="10"/>
      <c r="M29" s="7"/>
    </row>
    <row r="30" spans="2:13">
      <c r="B30" s="10"/>
      <c r="C30" s="17"/>
      <c r="D30" s="14"/>
      <c r="E30" s="14"/>
      <c r="F30" s="14"/>
      <c r="G30" s="14"/>
      <c r="H30" s="14"/>
      <c r="I30" s="10"/>
      <c r="J30" s="10"/>
      <c r="K30" s="10"/>
      <c r="L30" s="10"/>
      <c r="M30" s="7"/>
    </row>
    <row r="31" spans="2:13">
      <c r="B31" s="10"/>
      <c r="C31" s="17"/>
      <c r="D31" s="14"/>
      <c r="E31" s="14"/>
      <c r="F31" s="14"/>
      <c r="G31" s="14"/>
      <c r="H31" s="14"/>
      <c r="I31" s="10"/>
      <c r="J31" s="10"/>
      <c r="K31" s="10"/>
      <c r="L31" s="10"/>
      <c r="M31" s="7"/>
    </row>
    <row r="32" spans="2:13">
      <c r="B32" s="18" t="str">
        <f ca="1">"Last Update "&amp;TEXT(TODAY(),"dd-mmm-yy")</f>
        <v>Last Update 02-Jul-19</v>
      </c>
      <c r="C32" s="10"/>
      <c r="D32" s="10"/>
      <c r="E32" s="10"/>
      <c r="F32" s="10"/>
      <c r="G32" s="10"/>
      <c r="H32" s="10"/>
      <c r="I32" s="10"/>
      <c r="J32" s="10"/>
      <c r="K32" s="10"/>
      <c r="L32" s="19"/>
      <c r="M32" s="7"/>
    </row>
    <row r="33" spans="3:13" ht="6" customHeight="1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</sheetData>
  <phoneticPr fontId="2" type="noConversion"/>
  <hyperlinks>
    <hyperlink ref="C11" location="Bilinear!A1" display="Bilinear Interpolation" xr:uid="{00000000-0004-0000-0000-000000000000}"/>
    <hyperlink ref="C12" location="'Cubic Hermite Spline'!A1" display="Cubic Hermite Spline Interpolation" xr:uid="{00000000-0004-0000-0000-000001000000}"/>
    <hyperlink ref="C13" location="Linear!A1" display="Linear Interpolation" xr:uid="{00000000-0004-0000-0000-000002000000}"/>
  </hyperlinks>
  <pageMargins left="0.75" right="0.75" top="1" bottom="1" header="0.5" footer="0.5"/>
  <pageSetup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23"/>
  <sheetViews>
    <sheetView workbookViewId="0">
      <selection activeCell="E12" sqref="E12"/>
    </sheetView>
  </sheetViews>
  <sheetFormatPr defaultRowHeight="12.75"/>
  <cols>
    <col min="1" max="1" width="4.5703125" customWidth="1"/>
    <col min="2" max="2" width="4.7109375" customWidth="1"/>
    <col min="3" max="3" width="17.5703125" bestFit="1" customWidth="1"/>
    <col min="4" max="4" width="11" customWidth="1"/>
    <col min="5" max="5" width="25" customWidth="1"/>
    <col min="6" max="6" width="16" customWidth="1"/>
    <col min="7" max="7" width="24.7109375" customWidth="1"/>
  </cols>
  <sheetData>
    <row r="2" spans="3:7" ht="13.5" thickBot="1"/>
    <row r="3" spans="3:7" ht="13.5" thickBot="1">
      <c r="C3" s="56" t="s">
        <v>16</v>
      </c>
      <c r="D3" s="57"/>
    </row>
    <row r="6" spans="3:7" ht="13.5" thickBot="1">
      <c r="C6" s="54" t="s">
        <v>17</v>
      </c>
      <c r="D6" s="38">
        <v>0.85</v>
      </c>
      <c r="E6" s="38">
        <v>0.9</v>
      </c>
      <c r="F6" s="38">
        <v>1</v>
      </c>
    </row>
    <row r="7" spans="3:7">
      <c r="C7" s="55">
        <v>0.5</v>
      </c>
      <c r="D7" s="39">
        <v>0.41499999999999998</v>
      </c>
      <c r="E7" s="40">
        <v>0.3</v>
      </c>
      <c r="F7" s="41">
        <v>0.42499999999999999</v>
      </c>
    </row>
    <row r="8" spans="3:7" ht="13.5" thickBot="1">
      <c r="C8" s="55">
        <v>1.2</v>
      </c>
      <c r="D8" s="42">
        <v>0.20250000000000001</v>
      </c>
      <c r="E8" s="43">
        <v>0.2135</v>
      </c>
      <c r="F8" s="44">
        <v>0.22800000000000001</v>
      </c>
    </row>
    <row r="10" spans="3:7" ht="13.5" thickBot="1"/>
    <row r="11" spans="3:7" ht="26.25" thickBot="1">
      <c r="C11" s="1" t="s">
        <v>0</v>
      </c>
      <c r="D11" s="2" t="s">
        <v>1</v>
      </c>
      <c r="E11" s="3" t="s">
        <v>18</v>
      </c>
      <c r="F11" s="24"/>
      <c r="G11" s="24"/>
    </row>
    <row r="12" spans="3:7">
      <c r="C12" s="45">
        <v>0.85</v>
      </c>
      <c r="D12" s="55">
        <v>0.67</v>
      </c>
      <c r="E12" s="50">
        <f>_xll.HLV5r3.Financial.Cache.SABRInterpolationBilinear($D$6:$F$6, $C$7:$C$8, $D$7:$F$8, C12, D12)</f>
        <v>0.36339285714285713</v>
      </c>
      <c r="F12" s="49"/>
      <c r="G12" s="51"/>
    </row>
    <row r="13" spans="3:7">
      <c r="C13" s="46">
        <v>0.9</v>
      </c>
      <c r="D13" s="55">
        <v>0.27</v>
      </c>
      <c r="E13" s="50">
        <f>_xll.HLV5r3.Financial.Cache.SABRInterpolationBilinear($D$6:$F$6, $C$7:$C$8, $D$7:$F$8, C13, D13)</f>
        <v>0.3</v>
      </c>
      <c r="F13" s="49"/>
      <c r="G13" s="51"/>
    </row>
    <row r="14" spans="3:7">
      <c r="C14" s="46">
        <v>1</v>
      </c>
      <c r="D14" s="55">
        <v>0.38</v>
      </c>
      <c r="E14" s="50">
        <f>_xll.HLV5r3.Financial.Cache.SABRInterpolationBilinear($D$6:$F$6, $C$7:$C$8, $D$7:$F$8, C14, D14)</f>
        <v>0.42499999999999999</v>
      </c>
      <c r="F14" s="49"/>
      <c r="G14" s="51"/>
    </row>
    <row r="15" spans="3:7">
      <c r="C15" s="46">
        <v>0.85</v>
      </c>
      <c r="D15" s="55">
        <v>0.33</v>
      </c>
      <c r="E15" s="50">
        <f>_xll.HLV5r3.Financial.Cache.SABRInterpolationBilinear($D$6:$F$6, $C$7:$C$8, $D$7:$F$8, C15, D15)</f>
        <v>0.41499999999999998</v>
      </c>
      <c r="F15" s="49"/>
      <c r="G15" s="51"/>
    </row>
    <row r="16" spans="3:7">
      <c r="C16" s="46">
        <v>0.9</v>
      </c>
      <c r="D16" s="55">
        <v>0.01</v>
      </c>
      <c r="E16" s="50">
        <f>_xll.HLV5r3.Financial.Cache.SABRInterpolationBilinear($D$6:$F$6, $C$7:$C$8, $D$7:$F$8, C16, D16)</f>
        <v>0.3</v>
      </c>
      <c r="F16" s="49"/>
      <c r="G16" s="51"/>
    </row>
    <row r="17" spans="3:7">
      <c r="C17" s="46">
        <v>1</v>
      </c>
      <c r="D17" s="55">
        <v>0.76</v>
      </c>
      <c r="E17" s="50">
        <f>_xll.HLV5r3.Financial.Cache.SABRInterpolationBilinear($D$6:$F$6, $C$7:$C$8, $D$7:$F$8, C17, D17)</f>
        <v>0.35182857142857143</v>
      </c>
      <c r="F17" s="49"/>
      <c r="G17" s="51"/>
    </row>
    <row r="18" spans="3:7">
      <c r="C18" s="46">
        <v>0.7</v>
      </c>
      <c r="D18" s="55">
        <v>0.78</v>
      </c>
      <c r="E18" s="50">
        <f>_xll.HLV5r3.Financial.Cache.SABRInterpolationBilinear($D$6:$F$6, $C$7:$C$8, $D$7:$F$8, C18, D18)</f>
        <v>0.32999999999999996</v>
      </c>
      <c r="F18" s="49"/>
      <c r="G18" s="51"/>
    </row>
    <row r="19" spans="3:7">
      <c r="C19" s="46">
        <v>1.4</v>
      </c>
      <c r="D19" s="55">
        <v>0.03</v>
      </c>
      <c r="E19" s="50">
        <f>_xll.HLV5r3.Financial.Cache.SABRInterpolationBilinear($D$6:$F$6, $C$7:$C$8, $D$7:$F$8, C19, D19)</f>
        <v>0.42499999999999999</v>
      </c>
      <c r="F19" s="49"/>
      <c r="G19" s="51"/>
    </row>
    <row r="20" spans="3:7">
      <c r="C20" s="46">
        <v>0.9</v>
      </c>
      <c r="D20" s="55">
        <v>0.35</v>
      </c>
      <c r="E20" s="50">
        <f>_xll.HLV5r3.Financial.Cache.SABRInterpolationBilinear($D$6:$F$6, $C$7:$C$8, $D$7:$F$8, C20, D20)</f>
        <v>0.3</v>
      </c>
      <c r="F20" s="49"/>
      <c r="G20" s="51"/>
    </row>
    <row r="21" spans="3:7">
      <c r="C21" s="46">
        <v>0.9</v>
      </c>
      <c r="D21" s="55">
        <v>0.25</v>
      </c>
      <c r="E21" s="50">
        <f>_xll.HLV5r3.Financial.Cache.SABRInterpolationBilinear($D$6:$F$6, $C$7:$C$8, $D$7:$F$8, C21, D21)</f>
        <v>0.3</v>
      </c>
      <c r="F21" s="49"/>
      <c r="G21" s="51"/>
    </row>
    <row r="22" spans="3:7">
      <c r="C22" s="47">
        <v>0.875</v>
      </c>
      <c r="D22" s="55">
        <v>0.56000000000000005</v>
      </c>
      <c r="E22" s="50">
        <f>_xll.HLV5r3.Financial.Cache.SABRInterpolationBilinear($D$6:$F$6, $C$7:$C$8, $D$7:$F$8, C22, D22)</f>
        <v>0.34468571428571426</v>
      </c>
      <c r="F22" s="49"/>
      <c r="G22" s="51"/>
    </row>
    <row r="23" spans="3:7">
      <c r="C23" s="48">
        <v>0.85099999999999998</v>
      </c>
      <c r="D23" s="55">
        <v>0.06</v>
      </c>
      <c r="E23" s="50">
        <f>_xll.HLV5r3.Financial.Cache.SABRInterpolationBilinear($D$6:$F$6, $C$7:$C$8, $D$7:$F$8, C23, D23)</f>
        <v>0.41269999999999996</v>
      </c>
      <c r="F23" s="49"/>
      <c r="G23" s="51"/>
    </row>
  </sheetData>
  <mergeCells count="1">
    <mergeCell ref="C3:D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F54"/>
  <sheetViews>
    <sheetView workbookViewId="0">
      <selection activeCell="D7" sqref="D7"/>
    </sheetView>
  </sheetViews>
  <sheetFormatPr defaultRowHeight="12.75"/>
  <cols>
    <col min="1" max="1" width="4.5703125" customWidth="1"/>
    <col min="2" max="2" width="4.7109375" customWidth="1"/>
    <col min="3" max="3" width="12.7109375" bestFit="1" customWidth="1"/>
    <col min="4" max="4" width="26.7109375" customWidth="1"/>
    <col min="6" max="6" width="13.7109375" bestFit="1" customWidth="1"/>
  </cols>
  <sheetData>
    <row r="2" spans="3:6" ht="13.5" thickBot="1"/>
    <row r="3" spans="3:6" ht="13.5" thickBot="1">
      <c r="C3" s="56" t="s">
        <v>14</v>
      </c>
      <c r="D3" s="57"/>
    </row>
    <row r="5" spans="3:6" ht="13.5" thickBot="1"/>
    <row r="6" spans="3:6" ht="13.5" thickBot="1">
      <c r="C6" s="1" t="s">
        <v>11</v>
      </c>
      <c r="D6" s="3" t="s">
        <v>8</v>
      </c>
    </row>
    <row r="7" spans="3:6">
      <c r="C7" s="21">
        <v>274</v>
      </c>
      <c r="D7" s="27">
        <v>9.2899999999999991</v>
      </c>
      <c r="F7" s="25"/>
    </row>
    <row r="8" spans="3:6">
      <c r="C8" s="22">
        <v>365</v>
      </c>
      <c r="D8" s="26">
        <v>9.4600000000000009</v>
      </c>
      <c r="F8" s="25"/>
    </row>
    <row r="9" spans="3:6">
      <c r="C9" s="23">
        <v>732</v>
      </c>
      <c r="D9" s="26">
        <v>10.34</v>
      </c>
      <c r="F9" s="25"/>
    </row>
    <row r="10" spans="3:6">
      <c r="C10" s="22">
        <v>1097</v>
      </c>
      <c r="D10" s="26">
        <v>10.75</v>
      </c>
      <c r="F10" s="25"/>
    </row>
    <row r="11" spans="3:6">
      <c r="C11" s="22">
        <v>1462</v>
      </c>
      <c r="D11" s="26">
        <v>10.84</v>
      </c>
      <c r="F11" s="25"/>
    </row>
    <row r="12" spans="3:6">
      <c r="C12" s="22">
        <v>1828</v>
      </c>
      <c r="D12" s="26">
        <v>10.93</v>
      </c>
      <c r="F12" s="25"/>
    </row>
    <row r="13" spans="3:6">
      <c r="C13" s="22">
        <v>2556</v>
      </c>
      <c r="D13" s="26">
        <v>10.95</v>
      </c>
      <c r="F13" s="25"/>
    </row>
    <row r="14" spans="3:6">
      <c r="C14" s="22">
        <v>3654</v>
      </c>
      <c r="D14" s="26">
        <v>10.99</v>
      </c>
      <c r="F14" s="25"/>
    </row>
    <row r="16" spans="3:6" ht="13.5" thickBot="1"/>
    <row r="17" spans="3:6" ht="26.25" thickBot="1">
      <c r="C17" s="1" t="s">
        <v>11</v>
      </c>
      <c r="D17" s="3" t="s">
        <v>9</v>
      </c>
      <c r="E17" s="24"/>
      <c r="F17" s="24"/>
    </row>
    <row r="18" spans="3:6">
      <c r="C18" s="28">
        <v>365</v>
      </c>
      <c r="D18" s="52">
        <f>_xll.HLV5r3.Financial.Cache.SABRInterpolationCubicHermiteSpline($C$7:$C$14, $D$7:$D$14, C18)</f>
        <v>9.4600000000000009</v>
      </c>
      <c r="E18" s="24"/>
      <c r="F18" s="29"/>
    </row>
    <row r="19" spans="3:6">
      <c r="C19" s="28">
        <v>456</v>
      </c>
      <c r="D19" s="52">
        <f>_xll.HLV5r3.Financial.Cache.SABRInterpolationCubicHermiteSpline($C$7:$C$14, $D$7:$D$14, C19)</f>
        <v>9.6753848036827375</v>
      </c>
      <c r="E19" s="24"/>
      <c r="F19" s="29"/>
    </row>
    <row r="20" spans="3:6">
      <c r="C20" s="28">
        <v>547</v>
      </c>
      <c r="D20" s="52">
        <f>_xll.HLV5r3.Financial.Cache.SABRInterpolationCubicHermiteSpline($C$7:$C$14, $D$7:$D$14, C20)</f>
        <v>9.9131487231074225</v>
      </c>
      <c r="E20" s="24"/>
      <c r="F20" s="29"/>
    </row>
    <row r="21" spans="3:6">
      <c r="C21" s="28">
        <v>641</v>
      </c>
      <c r="D21" s="52">
        <f>_xll.HLV5r3.Financial.Cache.SABRInterpolationCubicHermiteSpline($C$7:$C$14, $D$7:$D$14, C21)</f>
        <v>10.150102262869462</v>
      </c>
      <c r="E21" s="24"/>
      <c r="F21" s="29"/>
    </row>
    <row r="22" spans="3:6">
      <c r="C22" s="28">
        <v>732</v>
      </c>
      <c r="D22" s="52">
        <f>_xll.HLV5r3.Financial.Cache.SABRInterpolationCubicHermiteSpline($C$7:$C$14, $D$7:$D$14, C22)</f>
        <v>10.34</v>
      </c>
      <c r="E22" s="24"/>
      <c r="F22" s="29"/>
    </row>
    <row r="23" spans="3:6">
      <c r="C23" s="28">
        <v>820</v>
      </c>
      <c r="D23" s="52">
        <f>_xll.HLV5r3.Financial.Cache.SABRInterpolationCubicHermiteSpline($C$7:$C$14, $D$7:$D$14, C23)</f>
        <v>10.478205525286297</v>
      </c>
      <c r="E23" s="24"/>
      <c r="F23" s="29"/>
    </row>
    <row r="24" spans="3:6">
      <c r="C24" s="28">
        <v>914</v>
      </c>
      <c r="D24" s="52">
        <f>_xll.HLV5r3.Financial.Cache.SABRInterpolationCubicHermiteSpline($C$7:$C$14, $D$7:$D$14, C24)</f>
        <v>10.593538123853698</v>
      </c>
      <c r="E24" s="24"/>
      <c r="F24" s="29"/>
    </row>
    <row r="25" spans="3:6">
      <c r="C25" s="28">
        <v>1005</v>
      </c>
      <c r="D25" s="52">
        <f>_xll.HLV5r3.Financial.Cache.SABRInterpolationCubicHermiteSpline($C$7:$C$14, $D$7:$D$14, C25)</f>
        <v>10.680271164994581</v>
      </c>
      <c r="E25" s="24"/>
      <c r="F25" s="29"/>
    </row>
    <row r="26" spans="3:6">
      <c r="C26" s="28">
        <v>1097</v>
      </c>
      <c r="D26" s="52">
        <f>_xll.HLV5r3.Financial.Cache.SABRInterpolationCubicHermiteSpline($C$7:$C$14, $D$7:$D$14, C26)</f>
        <v>10.75</v>
      </c>
      <c r="E26" s="24"/>
      <c r="F26" s="29"/>
    </row>
    <row r="27" spans="3:6">
      <c r="C27" s="28">
        <v>1187</v>
      </c>
      <c r="D27" s="52">
        <f>_xll.HLV5r3.Financial.Cache.SABRInterpolationCubicHermiteSpline($C$7:$C$14, $D$7:$D$14, C27)</f>
        <v>10.79459232111606</v>
      </c>
      <c r="E27" s="24"/>
      <c r="F27" s="29"/>
    </row>
    <row r="28" spans="3:6">
      <c r="C28" s="28">
        <v>1278</v>
      </c>
      <c r="D28" s="52">
        <f>_xll.HLV5r3.Financial.Cache.SABRInterpolationCubicHermiteSpline($C$7:$C$14, $D$7:$D$14, C28)</f>
        <v>10.814808399848681</v>
      </c>
      <c r="E28" s="24"/>
      <c r="F28" s="29"/>
    </row>
    <row r="29" spans="3:6">
      <c r="C29" s="28">
        <v>1370</v>
      </c>
      <c r="D29" s="52">
        <f>_xll.HLV5r3.Financial.Cache.SABRInterpolationCubicHermiteSpline($C$7:$C$14, $D$7:$D$14, C29)</f>
        <v>10.824935312399218</v>
      </c>
      <c r="E29" s="24"/>
      <c r="F29" s="29"/>
    </row>
    <row r="30" spans="3:6">
      <c r="C30" s="28">
        <v>1462</v>
      </c>
      <c r="D30" s="52">
        <f>_xll.HLV5r3.Financial.Cache.SABRInterpolationCubicHermiteSpline($C$7:$C$14, $D$7:$D$14, C30)</f>
        <v>10.84</v>
      </c>
      <c r="E30" s="24"/>
      <c r="F30" s="29"/>
    </row>
    <row r="31" spans="3:6">
      <c r="C31" s="28">
        <v>1553</v>
      </c>
      <c r="D31" s="52">
        <f>_xll.HLV5r3.Financial.Cache.SABRInterpolationCubicHermiteSpline($C$7:$C$14, $D$7:$D$14, C31)</f>
        <v>10.864251020844183</v>
      </c>
      <c r="E31" s="24"/>
      <c r="F31" s="29"/>
    </row>
    <row r="32" spans="3:6">
      <c r="C32" s="28">
        <v>1644</v>
      </c>
      <c r="D32" s="52">
        <f>_xll.HLV5r3.Financial.Cache.SABRInterpolationCubicHermiteSpline($C$7:$C$14, $D$7:$D$14, C32)</f>
        <v>10.889738706979927</v>
      </c>
      <c r="E32" s="24"/>
      <c r="F32" s="29"/>
    </row>
    <row r="33" spans="3:6">
      <c r="C33" s="28">
        <v>1736</v>
      </c>
      <c r="D33" s="52">
        <f>_xll.HLV5r3.Financial.Cache.SABRInterpolationCubicHermiteSpline($C$7:$C$14, $D$7:$D$14, C33)</f>
        <v>10.913014163372404</v>
      </c>
      <c r="E33" s="24"/>
      <c r="F33" s="29"/>
    </row>
    <row r="34" spans="3:6">
      <c r="C34" s="28">
        <v>1828</v>
      </c>
      <c r="D34" s="52">
        <f>_xll.HLV5r3.Financial.Cache.SABRInterpolationCubicHermiteSpline($C$7:$C$14, $D$7:$D$14, C34)</f>
        <v>10.93</v>
      </c>
      <c r="E34" s="24"/>
      <c r="F34" s="29"/>
    </row>
    <row r="35" spans="3:6">
      <c r="C35" s="28">
        <v>1918</v>
      </c>
      <c r="D35" s="52">
        <f>_xll.HLV5r3.Financial.Cache.SABRInterpolationCubicHermiteSpline($C$7:$C$14, $D$7:$D$14, C35)</f>
        <v>10.93997806875258</v>
      </c>
      <c r="E35" s="24"/>
      <c r="F35" s="29"/>
    </row>
    <row r="36" spans="3:6">
      <c r="C36" s="28">
        <v>2009</v>
      </c>
      <c r="D36" s="52">
        <f>_xll.HLV5r3.Financial.Cache.SABRInterpolationCubicHermiteSpline($C$7:$C$14, $D$7:$D$14, C36)</f>
        <v>10.945981265515409</v>
      </c>
      <c r="E36" s="24"/>
      <c r="F36" s="29"/>
    </row>
    <row r="37" spans="3:6">
      <c r="C37" s="28">
        <v>2101</v>
      </c>
      <c r="D37" s="52">
        <f>_xll.HLV5r3.Financial.Cache.SABRInterpolationCubicHermiteSpline($C$7:$C$14, $D$7:$D$14, C37)</f>
        <v>10.948860143442623</v>
      </c>
      <c r="E37" s="24"/>
      <c r="F37" s="29"/>
    </row>
    <row r="38" spans="3:6">
      <c r="C38" s="28">
        <v>2192</v>
      </c>
      <c r="D38" s="52">
        <f>_xll.HLV5r3.Financial.Cache.SABRInterpolationCubicHermiteSpline($C$7:$C$14, $D$7:$D$14, C38)</f>
        <v>10.949530965391622</v>
      </c>
      <c r="E38" s="24"/>
      <c r="F38" s="29"/>
    </row>
    <row r="39" spans="3:6">
      <c r="C39" s="28">
        <v>2283</v>
      </c>
      <c r="D39" s="52">
        <f>_xll.HLV5r3.Financial.Cache.SABRInterpolationCubicHermiteSpline($C$7:$C$14, $D$7:$D$14, C39)</f>
        <v>10.949010416666665</v>
      </c>
      <c r="E39" s="24"/>
      <c r="F39" s="29"/>
    </row>
    <row r="40" spans="3:6">
      <c r="C40" s="28">
        <v>2374</v>
      </c>
      <c r="D40" s="52">
        <f>_xll.HLV5r3.Financial.Cache.SABRInterpolationCubicHermiteSpline($C$7:$C$14, $D$7:$D$14, C40)</f>
        <v>10.94826844262295</v>
      </c>
      <c r="E40" s="24"/>
      <c r="F40" s="29"/>
    </row>
    <row r="41" spans="3:6">
      <c r="C41" s="28">
        <v>2465</v>
      </c>
      <c r="D41" s="52">
        <f>_xll.HLV5r3.Financial.Cache.SABRInterpolationCubicHermiteSpline($C$7:$C$14, $D$7:$D$14, C41)</f>
        <v>10.948274988615665</v>
      </c>
      <c r="E41" s="24"/>
      <c r="F41" s="29"/>
    </row>
    <row r="42" spans="3:6">
      <c r="C42" s="28">
        <v>2556</v>
      </c>
      <c r="D42" s="52">
        <f>_xll.HLV5r3.Financial.Cache.SABRInterpolationCubicHermiteSpline($C$7:$C$14, $D$7:$D$14, C42)</f>
        <v>10.95</v>
      </c>
      <c r="E42" s="24"/>
      <c r="F42" s="29"/>
    </row>
    <row r="43" spans="3:6">
      <c r="C43" s="28">
        <v>2647</v>
      </c>
      <c r="D43" s="52">
        <f>_xll.HLV5r3.Financial.Cache.SABRInterpolationCubicHermiteSpline($C$7:$C$14, $D$7:$D$14, C43)</f>
        <v>10.952972315123604</v>
      </c>
      <c r="E43" s="24"/>
      <c r="F43" s="29"/>
    </row>
    <row r="44" spans="3:6">
      <c r="C44" s="28">
        <v>2738</v>
      </c>
      <c r="D44" s="52">
        <f>_xll.HLV5r3.Financial.Cache.SABRInterpolationCubicHermiteSpline($C$7:$C$14, $D$7:$D$14, C44)</f>
        <v>10.956062944398173</v>
      </c>
      <c r="E44" s="24"/>
      <c r="F44" s="29"/>
    </row>
    <row r="45" spans="3:6">
      <c r="C45" s="28">
        <v>2832</v>
      </c>
      <c r="D45" s="52">
        <f>_xll.HLV5r3.Financial.Cache.SABRInterpolationCubicHermiteSpline($C$7:$C$14, $D$7:$D$14, C45)</f>
        <v>10.959361861614099</v>
      </c>
      <c r="E45" s="24"/>
      <c r="F45" s="29"/>
    </row>
    <row r="46" spans="3:6">
      <c r="C46" s="28">
        <v>2923</v>
      </c>
      <c r="D46" s="52">
        <f>_xll.HLV5r3.Financial.Cache.SABRInterpolationCubicHermiteSpline($C$7:$C$14, $D$7:$D$14, C46)</f>
        <v>10.962641236552521</v>
      </c>
      <c r="E46" s="24"/>
      <c r="F46" s="29"/>
    </row>
    <row r="47" spans="3:6">
      <c r="C47" s="28">
        <v>3014</v>
      </c>
      <c r="D47" s="52">
        <f>_xll.HLV5r3.Financial.Cache.SABRInterpolationCubicHermiteSpline($C$7:$C$14, $D$7:$D$14, C47)</f>
        <v>10.965987982263332</v>
      </c>
      <c r="E47" s="24"/>
      <c r="F47" s="29"/>
    </row>
    <row r="48" spans="3:6">
      <c r="C48" s="28">
        <v>3105</v>
      </c>
      <c r="D48" s="52">
        <f>_xll.HLV5r3.Financial.Cache.SABRInterpolationCubicHermiteSpline($C$7:$C$14, $D$7:$D$14, C48)</f>
        <v>10.969385302197802</v>
      </c>
      <c r="E48" s="24"/>
      <c r="F48" s="29"/>
    </row>
    <row r="49" spans="3:6">
      <c r="C49" s="28">
        <v>3197</v>
      </c>
      <c r="D49" s="52">
        <f>_xll.HLV5r3.Financial.Cache.SABRInterpolationCubicHermiteSpline($C$7:$C$14, $D$7:$D$14, C49)</f>
        <v>10.972854229263923</v>
      </c>
      <c r="E49" s="24"/>
      <c r="F49" s="29"/>
    </row>
    <row r="50" spans="3:6">
      <c r="C50" s="28">
        <v>3289</v>
      </c>
      <c r="D50" s="52">
        <f>_xll.HLV5r3.Financial.Cache.SABRInterpolationCubicHermiteSpline($C$7:$C$14, $D$7:$D$14, C50)</f>
        <v>10.976340324062019</v>
      </c>
      <c r="E50" s="24"/>
      <c r="F50" s="29"/>
    </row>
    <row r="51" spans="3:6">
      <c r="C51" s="28">
        <v>3379</v>
      </c>
      <c r="D51" s="52">
        <f>_xll.HLV5r3.Financial.Cache.SABRInterpolationCubicHermiteSpline($C$7:$C$14, $D$7:$D$14, C51)</f>
        <v>10.979750573340878</v>
      </c>
      <c r="E51" s="24"/>
      <c r="F51" s="29"/>
    </row>
    <row r="52" spans="3:6">
      <c r="C52" s="28">
        <v>3470</v>
      </c>
      <c r="D52" s="52">
        <f>_xll.HLV5r3.Financial.Cache.SABRInterpolationCubicHermiteSpline($C$7:$C$14, $D$7:$D$14, C52)</f>
        <v>10.983181948830623</v>
      </c>
      <c r="E52" s="24"/>
      <c r="F52" s="29"/>
    </row>
    <row r="53" spans="3:6">
      <c r="C53" s="28">
        <v>3562</v>
      </c>
      <c r="D53" s="52">
        <f>_xll.HLV5r3.Financial.Cache.SABRInterpolationCubicHermiteSpline($C$7:$C$14, $D$7:$D$14, C53)</f>
        <v>10.986616820341469</v>
      </c>
      <c r="E53" s="24"/>
      <c r="F53" s="29"/>
    </row>
    <row r="54" spans="3:6">
      <c r="C54" s="28">
        <v>3654</v>
      </c>
      <c r="D54" s="52">
        <f>_xll.HLV5r3.Financial.Cache.SABRInterpolationCubicHermiteSpline($C$7:$C$14, $D$7:$D$14, C54)</f>
        <v>10.99</v>
      </c>
      <c r="E54" s="24"/>
      <c r="F54" s="29"/>
    </row>
  </sheetData>
  <mergeCells count="1">
    <mergeCell ref="C3:D3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F39"/>
  <sheetViews>
    <sheetView tabSelected="1" workbookViewId="0">
      <selection activeCell="E30" sqref="E30"/>
    </sheetView>
  </sheetViews>
  <sheetFormatPr defaultRowHeight="12.75"/>
  <cols>
    <col min="1" max="1" width="4.85546875" customWidth="1"/>
    <col min="2" max="2" width="5" customWidth="1"/>
    <col min="3" max="3" width="15" customWidth="1"/>
    <col min="4" max="4" width="25" customWidth="1"/>
    <col min="5" max="5" width="12" bestFit="1" customWidth="1"/>
    <col min="6" max="6" width="17.85546875" bestFit="1" customWidth="1"/>
  </cols>
  <sheetData>
    <row r="2" spans="3:6" ht="13.5" thickBot="1"/>
    <row r="3" spans="3:6" ht="13.5" thickBot="1">
      <c r="C3" s="56" t="s">
        <v>15</v>
      </c>
      <c r="D3" s="57"/>
    </row>
    <row r="5" spans="3:6" ht="13.5" thickBot="1"/>
    <row r="6" spans="3:6" ht="13.5" thickBot="1">
      <c r="C6" s="30" t="s">
        <v>10</v>
      </c>
      <c r="D6" s="3" t="s">
        <v>12</v>
      </c>
    </row>
    <row r="7" spans="3:6">
      <c r="C7" s="31">
        <v>2.7777777777777779E-3</v>
      </c>
      <c r="D7" s="34">
        <v>3.3285</v>
      </c>
      <c r="F7" s="24"/>
    </row>
    <row r="8" spans="3:6">
      <c r="C8" s="32">
        <v>2.5000000000000001E-2</v>
      </c>
      <c r="D8" s="33">
        <v>3.3174000000000001</v>
      </c>
      <c r="F8" s="24"/>
    </row>
    <row r="9" spans="3:6">
      <c r="C9" s="32">
        <v>4.4444444444444446E-2</v>
      </c>
      <c r="D9" s="33">
        <v>3.3222</v>
      </c>
      <c r="F9" s="24"/>
    </row>
    <row r="10" spans="3:6">
      <c r="C10" s="32">
        <v>6.3888888888888884E-2</v>
      </c>
      <c r="D10" s="33">
        <v>3.3271000000000002</v>
      </c>
      <c r="F10" s="24"/>
    </row>
    <row r="11" spans="3:6">
      <c r="C11" s="32">
        <v>9.4444444444444442E-2</v>
      </c>
      <c r="D11" s="33">
        <v>3.3346</v>
      </c>
      <c r="F11" s="24"/>
    </row>
    <row r="12" spans="3:6">
      <c r="C12" s="32">
        <v>0.17777777777777778</v>
      </c>
      <c r="D12" s="33">
        <v>3.452</v>
      </c>
      <c r="F12" s="24"/>
    </row>
    <row r="13" spans="3:6">
      <c r="C13" s="32">
        <v>0.26111111111111113</v>
      </c>
      <c r="D13" s="33">
        <v>3.5272000000000001</v>
      </c>
      <c r="F13" s="24"/>
    </row>
    <row r="14" spans="3:6">
      <c r="C14" s="32">
        <v>0.34722222222222221</v>
      </c>
      <c r="D14" s="33">
        <v>3.5971000000000002</v>
      </c>
      <c r="F14" s="24"/>
    </row>
    <row r="15" spans="3:6">
      <c r="C15" s="32">
        <v>0.43055555555555558</v>
      </c>
      <c r="D15" s="33">
        <v>3.6606999999999998</v>
      </c>
      <c r="F15" s="24"/>
    </row>
    <row r="16" spans="3:6">
      <c r="C16" s="32">
        <v>0.52222222222222225</v>
      </c>
      <c r="D16" s="33">
        <v>3.73</v>
      </c>
      <c r="F16" s="24"/>
    </row>
    <row r="17" spans="3:6">
      <c r="C17" s="32">
        <v>0.76666666666666672</v>
      </c>
      <c r="D17" s="33">
        <v>3.8371</v>
      </c>
      <c r="F17" s="24"/>
    </row>
    <row r="18" spans="3:6">
      <c r="C18" s="32">
        <v>1.0194444444444444</v>
      </c>
      <c r="D18" s="33">
        <v>3.8801999999999999</v>
      </c>
      <c r="F18" s="24"/>
    </row>
    <row r="19" spans="3:6">
      <c r="C19" s="32">
        <v>1.2833333333333334</v>
      </c>
      <c r="D19" s="33">
        <v>3.9112</v>
      </c>
      <c r="F19" s="24"/>
    </row>
    <row r="20" spans="3:6">
      <c r="C20" s="32">
        <v>1.5333333333333334</v>
      </c>
      <c r="D20" s="33">
        <v>3.9405000000000001</v>
      </c>
      <c r="F20" s="24"/>
    </row>
    <row r="21" spans="3:6">
      <c r="C21" s="32">
        <v>1.7861111111111112</v>
      </c>
      <c r="D21" s="33">
        <v>3.9809000000000001</v>
      </c>
      <c r="F21" s="24"/>
    </row>
    <row r="22" spans="3:6">
      <c r="C22" s="32">
        <v>2.0388888888888888</v>
      </c>
      <c r="D22" s="33">
        <v>4.0213000000000001</v>
      </c>
      <c r="F22" s="24"/>
    </row>
    <row r="23" spans="3:6">
      <c r="C23" s="32">
        <v>3.05</v>
      </c>
      <c r="D23" s="33">
        <v>4.0804999999999998</v>
      </c>
      <c r="F23" s="24"/>
    </row>
    <row r="24" spans="3:6">
      <c r="C24" s="32">
        <v>4.0638888888888891</v>
      </c>
      <c r="D24" s="33">
        <v>4.1257000000000001</v>
      </c>
      <c r="F24" s="24"/>
    </row>
    <row r="25" spans="3:6">
      <c r="C25" s="32">
        <v>5.0777777777777775</v>
      </c>
      <c r="D25" s="33">
        <v>4.1820000000000004</v>
      </c>
      <c r="F25" s="24"/>
    </row>
    <row r="26" spans="3:6">
      <c r="C26" s="32">
        <v>7.1138888888888889</v>
      </c>
      <c r="D26" s="33">
        <v>4.2683999999999997</v>
      </c>
      <c r="F26" s="24"/>
    </row>
    <row r="27" spans="3:6">
      <c r="C27" s="32">
        <v>10.15</v>
      </c>
      <c r="D27" s="33">
        <v>4.3997000000000002</v>
      </c>
      <c r="F27" s="24"/>
    </row>
    <row r="29" spans="3:6" ht="13.5" thickBot="1"/>
    <row r="30" spans="3:6" ht="26.25" thickBot="1">
      <c r="C30" s="30" t="s">
        <v>10</v>
      </c>
      <c r="D30" s="3" t="s">
        <v>13</v>
      </c>
    </row>
    <row r="31" spans="3:6">
      <c r="C31" s="35">
        <v>2.7777777777777779E-3</v>
      </c>
      <c r="D31" s="53">
        <f>_xll.HLV5r3.Financial.Cache.SABRInterpolationLinear($C$7:$C$27, $D$7:$D$27, C31)</f>
        <v>3.3285</v>
      </c>
    </row>
    <row r="32" spans="3:6">
      <c r="C32" s="36">
        <v>1.7861111111111112</v>
      </c>
      <c r="D32" s="53">
        <f>_xll.HLV5r3.Financial.Cache.SABRInterpolationLinear($C$7:$C$27, $D$7:$D$27, C32)</f>
        <v>3.9809000000000001</v>
      </c>
    </row>
    <row r="33" spans="3:4">
      <c r="C33" s="36">
        <v>10.15</v>
      </c>
      <c r="D33" s="53">
        <f>_xll.HLV5r3.Financial.Cache.SABRInterpolationLinear($C$7:$C$27, $D$7:$D$27, C33)</f>
        <v>4.3997000000000002</v>
      </c>
    </row>
    <row r="34" spans="3:4">
      <c r="C34" s="36">
        <v>1</v>
      </c>
      <c r="D34" s="53">
        <f>_xll.HLV5r3.Financial.Cache.SABRInterpolationLinear($C$7:$C$27, $D$7:$D$27, C34)</f>
        <v>3.8768846153846153</v>
      </c>
    </row>
    <row r="35" spans="3:4">
      <c r="C35" s="36">
        <v>11</v>
      </c>
      <c r="D35" s="53">
        <f>_xll.HLV5r3.Financial.Cache.SABRInterpolationLinear($C$7:$C$27, $D$7:$D$27, C35)</f>
        <v>4.4364591948764867</v>
      </c>
    </row>
    <row r="36" spans="3:4">
      <c r="C36" s="36">
        <v>0.24166666666666667</v>
      </c>
      <c r="D36" s="53">
        <f>_xll.HLV5r3.Financial.Cache.SABRInterpolationLinear($C$7:$C$27, $D$7:$D$27, C36)</f>
        <v>3.5096533333333335</v>
      </c>
    </row>
    <row r="37" spans="3:4">
      <c r="C37" s="36">
        <v>1.2527777777777778</v>
      </c>
      <c r="D37" s="53">
        <f>_xll.HLV5r3.Financial.Cache.SABRInterpolationLinear($C$7:$C$27, $D$7:$D$27, C37)</f>
        <v>3.9076105263157896</v>
      </c>
    </row>
    <row r="38" spans="3:4">
      <c r="C38" s="36">
        <v>3.286111111111111</v>
      </c>
      <c r="D38" s="53">
        <f>_xll.HLV5r3.Financial.Cache.SABRInterpolationLinear($C$7:$C$27, $D$7:$D$27, C38)</f>
        <v>4.0910260273972598</v>
      </c>
    </row>
    <row r="39" spans="3:4">
      <c r="C39" s="37">
        <v>20</v>
      </c>
      <c r="D39" s="53">
        <f>_xll.HLV5r3.Financial.Cache.SABRInterpolationLinear($C$7:$C$27, $D$7:$D$27, C39)</f>
        <v>4.8256741994510532</v>
      </c>
    </row>
  </sheetData>
  <mergeCells count="1">
    <mergeCell ref="C3:D3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of Contents</vt:lpstr>
      <vt:lpstr>Bilinear</vt:lpstr>
      <vt:lpstr>Cubic Hermite Spline</vt:lpstr>
      <vt:lpstr>Linear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2019-07-02T04:51:39Z</dcterms:modified>
</cp:coreProperties>
</file>